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0" windowHeight="10740" activeTab="0"/>
  </bookViews>
  <sheets>
    <sheet name="Instructions" sheetId="1" r:id="rId1"/>
    <sheet name="Load(Client)" sheetId="2" r:id="rId2"/>
  </sheets>
  <definedNames>
    <definedName name="_xlnm.Print_Area" localSheetId="1">'Load(Client)'!$A$1:$N$70</definedName>
    <definedName name="_xlnm.Print_Area">'Load(Client)'!$A$3:$N$70</definedName>
  </definedNames>
  <calcPr fullCalcOnLoad="1"/>
</workbook>
</file>

<file path=xl/sharedStrings.xml><?xml version="1.0" encoding="utf-8"?>
<sst xmlns="http://schemas.openxmlformats.org/spreadsheetml/2006/main" count="157" uniqueCount="110">
  <si>
    <t>Instructions for PVMars's Solar Sizer</t>
  </si>
  <si>
    <t>The worksheets can be located by using the tabs on the bottom right side of this Excel file.</t>
  </si>
  <si>
    <t>On the Power Load worksheet:</t>
  </si>
  <si>
    <t>*</t>
  </si>
  <si>
    <t>In the Customer Name box, enter your name and Whatsapp number</t>
  </si>
  <si>
    <t>Watts = Volts x Amps</t>
  </si>
  <si>
    <t>For the appliance categories, fill out Quantity, Watts, Hrs/Day, and Days/Week.</t>
  </si>
  <si>
    <t>Amps = Watts / Volts</t>
  </si>
  <si>
    <t>It's just an example, you can add your appliances and ignore the ones you don't need.</t>
  </si>
  <si>
    <t>Volts = Watts / Amps</t>
  </si>
  <si>
    <t>Put 0 in the Quantity if you don't have a category</t>
  </si>
  <si>
    <t>The power label normally will show the appliance's AC voltage / Hz / circuit amperes.                                                                                                                  If not sure, you could take the power label photos and send them to the email: solar@pvmars.com</t>
  </si>
  <si>
    <t>To find the Watts info on your appliances labels, look on the bottom, back, or elsewhere. For example the right picture of air conditioner</t>
  </si>
  <si>
    <t>The Watts on the Load worksheet might need to be changed.</t>
  </si>
  <si>
    <t>As soon as you have completed your worksheet, you should save it as your last name by selecting File-Save As.</t>
  </si>
  <si>
    <t>Please note</t>
  </si>
  <si>
    <t>If your air conditioner is inverter type, please fill in " inverter type " on the notes side. The Refrigeration and water pump also.</t>
  </si>
  <si>
    <t>Once you're done, do these things:</t>
  </si>
  <si>
    <r>
      <t xml:space="preserve">We would appreciate if you could email us this completed document Email to </t>
    </r>
    <r>
      <rPr>
        <b/>
        <sz val="11"/>
        <rFont val="Arial"/>
        <family val="2"/>
      </rPr>
      <t>solar@pvmars.com</t>
    </r>
  </si>
  <si>
    <t>Renewable energy solution design</t>
  </si>
  <si>
    <t>Customer info:</t>
  </si>
  <si>
    <t>Your Name Here</t>
  </si>
  <si>
    <t xml:space="preserve">© 2007 by Foshan PVMars </t>
  </si>
  <si>
    <t>Please fill out the yellow boxes</t>
  </si>
  <si>
    <t>Yellow boxes are for your changes &amp; input</t>
  </si>
  <si>
    <t>Your  Whatsapp Number Here</t>
  </si>
  <si>
    <t>AC</t>
  </si>
  <si>
    <t>P</t>
  </si>
  <si>
    <t>Surge</t>
  </si>
  <si>
    <t>Ph-L</t>
  </si>
  <si>
    <t>Appliance</t>
  </si>
  <si>
    <t>Qty.</t>
  </si>
  <si>
    <t>Volts</t>
  </si>
  <si>
    <t>?</t>
  </si>
  <si>
    <t>Watts</t>
  </si>
  <si>
    <t>Hrs/Day</t>
  </si>
  <si>
    <t>Days/Week</t>
  </si>
  <si>
    <t>W-Hrs/Day</t>
  </si>
  <si>
    <t>% of Total</t>
  </si>
  <si>
    <t>Y/N</t>
  </si>
  <si>
    <t>NOTES</t>
  </si>
  <si>
    <t>Lights</t>
  </si>
  <si>
    <t>Fluorescent Lights</t>
  </si>
  <si>
    <t>N</t>
  </si>
  <si>
    <t>Halogen Lights</t>
  </si>
  <si>
    <t>Regular Lights</t>
  </si>
  <si>
    <t>110vac</t>
  </si>
  <si>
    <t>Heating &amp; Cooling</t>
  </si>
  <si>
    <t xml:space="preserve"> Fan </t>
  </si>
  <si>
    <t>DC Floor Heating System</t>
  </si>
  <si>
    <t>Solar Heating System</t>
  </si>
  <si>
    <t xml:space="preserve">Regular Floor Heating </t>
  </si>
  <si>
    <t xml:space="preserve">Furnace with Air Ducts </t>
  </si>
  <si>
    <t xml:space="preserve">Evaporative Cooling System </t>
  </si>
  <si>
    <t xml:space="preserve">Regular Air Conditioning </t>
  </si>
  <si>
    <t>Inverter type - 120v 60hz</t>
  </si>
  <si>
    <t>Refrigeration</t>
  </si>
  <si>
    <t>7 cu. Ft. Danby Refrigerator</t>
  </si>
  <si>
    <t>18 cf Efficient Refrigerator</t>
  </si>
  <si>
    <t>Not Efficient Refrigerator</t>
  </si>
  <si>
    <t>10 cu.ft. Deep Freezer</t>
  </si>
  <si>
    <t>220vac</t>
  </si>
  <si>
    <t>Kitchen</t>
  </si>
  <si>
    <t>Blender</t>
  </si>
  <si>
    <t>Insulated Coffee Maker</t>
  </si>
  <si>
    <t>Regular Coffee Maker</t>
  </si>
  <si>
    <t>Microwave Oven</t>
  </si>
  <si>
    <t>Y</t>
  </si>
  <si>
    <t>Toaster</t>
  </si>
  <si>
    <t>Bread Maker</t>
  </si>
  <si>
    <t>Garbage Disposal</t>
  </si>
  <si>
    <t>Dish Washer</t>
  </si>
  <si>
    <t>Toaster Oven</t>
  </si>
  <si>
    <t>Electronics</t>
  </si>
  <si>
    <t>Radio/ CD player</t>
  </si>
  <si>
    <t>17" LCD Screen TV</t>
  </si>
  <si>
    <t>25" Regular TV</t>
  </si>
  <si>
    <t>52" Big Screen</t>
  </si>
  <si>
    <t>VCR &amp; DVD</t>
  </si>
  <si>
    <t>Satellite receiver</t>
  </si>
  <si>
    <t>Ph/L-Satellite Sys.</t>
  </si>
  <si>
    <t>Stereo System w/ subwoofer</t>
  </si>
  <si>
    <t>LapTop Computer</t>
  </si>
  <si>
    <t>DeskTop Computer</t>
  </si>
  <si>
    <t>Jet Printer</t>
  </si>
  <si>
    <t>Laser Printer</t>
  </si>
  <si>
    <t>Microwave Telephone</t>
  </si>
  <si>
    <t>Phone Answering Machine</t>
  </si>
  <si>
    <t>Cell Phone Charger</t>
  </si>
  <si>
    <t>Inverter On</t>
  </si>
  <si>
    <t>Household</t>
  </si>
  <si>
    <t>Washing Machine</t>
  </si>
  <si>
    <t>Dryer</t>
  </si>
  <si>
    <t>Ph/L-Dryer Timer</t>
  </si>
  <si>
    <t>Sewing Machine</t>
  </si>
  <si>
    <t>Clothes Iron</t>
  </si>
  <si>
    <t>Vacuum Cleaner</t>
  </si>
  <si>
    <t>Hair Dryer &amp;curling iron</t>
  </si>
  <si>
    <t>Power Tools</t>
  </si>
  <si>
    <t>Small Power Tool</t>
  </si>
  <si>
    <t>Med. Power Tool</t>
  </si>
  <si>
    <t>Large Power Tool</t>
  </si>
  <si>
    <t>Battery Charger</t>
  </si>
  <si>
    <t>Battery Charger Idle</t>
  </si>
  <si>
    <t>Water Pumping</t>
  </si>
  <si>
    <t>DC Pressure Pump</t>
  </si>
  <si>
    <t xml:space="preserve">Well Pump1/2 HP  </t>
  </si>
  <si>
    <t xml:space="preserve">Well Pump 1 HP  </t>
  </si>
  <si>
    <t xml:space="preserve">Well Pump 2 HP  </t>
  </si>
  <si>
    <t>Total Daily Average Watt-hrs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</si>
</sst>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&quot;$&quot;#,##0_);\(&quot;$&quot;#,##0\)"/>
    <numFmt numFmtId="178" formatCode="_(&quot;$&quot;* #,##0_);_(&quot;$&quot;* \(#,##0\);_(&quot;$&quot;* &quot;-&quot;_);_(@_)"/>
    <numFmt numFmtId="179" formatCode="0.0"/>
    <numFmt numFmtId="180" formatCode="0.0%"/>
    <numFmt numFmtId="181" formatCode="&quot;$&quot;#,##0.00_);\(&quot;$&quot;#,##0.00\)"/>
  </numFmts>
  <fonts count="69">
    <font>
      <sz val="9"/>
      <name val="Geneva"/>
      <family val="2"/>
    </font>
    <font>
      <sz val="11"/>
      <name val="宋体"/>
      <family val="0"/>
    </font>
    <font>
      <sz val="10"/>
      <name val="Helv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sz val="7"/>
      <name val="Helv"/>
      <family val="2"/>
    </font>
    <font>
      <sz val="9"/>
      <name val="Helv"/>
      <family val="2"/>
    </font>
    <font>
      <sz val="16"/>
      <name val="Arial"/>
      <family val="2"/>
    </font>
    <font>
      <b/>
      <sz val="12"/>
      <color indexed="53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57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Geneva"/>
      <family val="2"/>
    </font>
    <font>
      <b/>
      <sz val="7"/>
      <name val="NB Helvetica Narrow Bold"/>
      <family val="2"/>
    </font>
    <font>
      <sz val="11"/>
      <color indexed="8"/>
      <name val="宋体"/>
      <family val="0"/>
    </font>
    <font>
      <u val="single"/>
      <sz val="9"/>
      <color indexed="12"/>
      <name val="Geneva"/>
      <family val="2"/>
    </font>
    <font>
      <u val="single"/>
      <sz val="9"/>
      <color indexed="36"/>
      <name val="Geneva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Geneva"/>
      <family val="2"/>
    </font>
    <font>
      <b/>
      <sz val="11"/>
      <name val="Arial"/>
      <family val="2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rgb="FFFF0000"/>
      <name val="Arial"/>
      <family val="2"/>
    </font>
    <font>
      <b/>
      <sz val="12"/>
      <color theme="5"/>
      <name val="Arial"/>
      <family val="2"/>
    </font>
    <font>
      <sz val="11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41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2" borderId="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3" borderId="4" applyNumberFormat="0" applyAlignment="0" applyProtection="0"/>
    <xf numFmtId="0" fontId="56" fillId="4" borderId="5" applyNumberFormat="0" applyAlignment="0" applyProtection="0"/>
    <xf numFmtId="0" fontId="57" fillId="4" borderId="4" applyNumberFormat="0" applyAlignment="0" applyProtection="0"/>
    <xf numFmtId="0" fontId="58" fillId="5" borderId="6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8" borderId="0" applyNumberFormat="0" applyBorder="0" applyAlignment="0" applyProtection="0"/>
    <xf numFmtId="0" fontId="64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4" fillId="32" borderId="0" applyNumberFormat="0" applyBorder="0" applyAlignment="0" applyProtection="0"/>
    <xf numFmtId="3" fontId="46" fillId="0" borderId="0">
      <alignment/>
      <protection/>
    </xf>
    <xf numFmtId="3" fontId="0" fillId="0" borderId="0">
      <alignment/>
      <protection/>
    </xf>
    <xf numFmtId="177" fontId="46" fillId="0" borderId="0">
      <alignment/>
      <protection/>
    </xf>
    <xf numFmtId="178" fontId="0" fillId="0" borderId="0">
      <alignment/>
      <protection/>
    </xf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64" applyNumberFormat="1" applyFont="1">
      <alignment/>
      <protection/>
    </xf>
    <xf numFmtId="0" fontId="2" fillId="0" borderId="0" xfId="64" applyNumberFormat="1" applyFont="1" applyAlignment="1">
      <alignment horizontal="center"/>
      <protection/>
    </xf>
    <xf numFmtId="1" fontId="2" fillId="0" borderId="0" xfId="64" applyNumberFormat="1" applyFont="1">
      <alignment/>
      <protection/>
    </xf>
    <xf numFmtId="179" fontId="2" fillId="0" borderId="0" xfId="64" applyNumberFormat="1" applyFont="1" applyAlignment="1">
      <alignment horizontal="center"/>
      <protection/>
    </xf>
    <xf numFmtId="3" fontId="0" fillId="0" borderId="0" xfId="64">
      <alignment/>
      <protection/>
    </xf>
    <xf numFmtId="180" fontId="2" fillId="0" borderId="0" xfId="64" applyNumberFormat="1" applyFont="1">
      <alignment/>
      <protection/>
    </xf>
    <xf numFmtId="3" fontId="3" fillId="0" borderId="0" xfId="64" applyFont="1">
      <alignment/>
      <protection/>
    </xf>
    <xf numFmtId="3" fontId="4" fillId="0" borderId="0" xfId="64" applyFont="1">
      <alignment/>
      <protection/>
    </xf>
    <xf numFmtId="1" fontId="5" fillId="0" borderId="0" xfId="64" applyNumberFormat="1" applyFont="1" applyBorder="1">
      <alignment/>
      <protection/>
    </xf>
    <xf numFmtId="3" fontId="4" fillId="0" borderId="0" xfId="64" applyFont="1">
      <alignment/>
      <protection/>
    </xf>
    <xf numFmtId="3" fontId="4" fillId="0" borderId="0" xfId="64" applyFont="1" applyBorder="1">
      <alignment/>
      <protection/>
    </xf>
    <xf numFmtId="3" fontId="66" fillId="33" borderId="9" xfId="64" applyFont="1" applyFill="1" applyBorder="1" applyAlignment="1">
      <alignment/>
      <protection/>
    </xf>
    <xf numFmtId="0" fontId="7" fillId="0" borderId="0" xfId="64" applyNumberFormat="1" applyFont="1" applyBorder="1">
      <alignment/>
      <protection/>
    </xf>
    <xf numFmtId="0" fontId="7" fillId="0" borderId="0" xfId="64" applyNumberFormat="1" applyFont="1" applyBorder="1" applyAlignment="1">
      <alignment horizontal="center"/>
      <protection/>
    </xf>
    <xf numFmtId="1" fontId="7" fillId="0" borderId="0" xfId="64" applyNumberFormat="1" applyFont="1" applyBorder="1" applyAlignment="1">
      <alignment horizontal="center"/>
      <protection/>
    </xf>
    <xf numFmtId="0" fontId="8" fillId="0" borderId="9" xfId="64" applyNumberFormat="1" applyFont="1" applyBorder="1" applyAlignment="1">
      <alignment horizontal="center"/>
      <protection/>
    </xf>
    <xf numFmtId="1" fontId="8" fillId="0" borderId="9" xfId="64" applyNumberFormat="1" applyFont="1" applyBorder="1" applyAlignment="1">
      <alignment horizontal="center"/>
      <protection/>
    </xf>
    <xf numFmtId="0" fontId="5" fillId="0" borderId="0" xfId="64" applyNumberFormat="1" applyFont="1" applyBorder="1">
      <alignment/>
      <protection/>
    </xf>
    <xf numFmtId="0" fontId="7" fillId="0" borderId="10" xfId="64" applyNumberFormat="1" applyFont="1" applyBorder="1" applyAlignment="1">
      <alignment horizontal="center"/>
      <protection/>
    </xf>
    <xf numFmtId="1" fontId="7" fillId="0" borderId="10" xfId="64" applyNumberFormat="1" applyFont="1" applyBorder="1" applyAlignment="1">
      <alignment horizontal="center"/>
      <protection/>
    </xf>
    <xf numFmtId="0" fontId="8" fillId="34" borderId="9" xfId="64" applyNumberFormat="1" applyFont="1" applyFill="1" applyBorder="1" applyAlignment="1" applyProtection="1">
      <alignment horizontal="center"/>
      <protection/>
    </xf>
    <xf numFmtId="0" fontId="5" fillId="0" borderId="0" xfId="64" applyNumberFormat="1" applyFont="1">
      <alignment/>
      <protection/>
    </xf>
    <xf numFmtId="0" fontId="5" fillId="0" borderId="0" xfId="64" applyNumberFormat="1" applyFont="1" applyAlignment="1">
      <alignment horizontal="center"/>
      <protection/>
    </xf>
    <xf numFmtId="1" fontId="5" fillId="0" borderId="0" xfId="64" applyNumberFormat="1" applyFont="1">
      <alignment/>
      <protection/>
    </xf>
    <xf numFmtId="0" fontId="8" fillId="34" borderId="11" xfId="64" applyNumberFormat="1" applyFont="1" applyFill="1" applyBorder="1" applyAlignment="1" applyProtection="1">
      <alignment horizontal="center"/>
      <protection/>
    </xf>
    <xf numFmtId="0" fontId="5" fillId="0" borderId="0" xfId="64" applyNumberFormat="1" applyFont="1" applyBorder="1" applyAlignment="1">
      <alignment horizontal="center"/>
      <protection/>
    </xf>
    <xf numFmtId="1" fontId="5" fillId="0" borderId="0" xfId="64" applyNumberFormat="1" applyFont="1" applyBorder="1">
      <alignment/>
      <protection/>
    </xf>
    <xf numFmtId="0" fontId="5" fillId="0" borderId="0" xfId="64" applyNumberFormat="1" applyFont="1" applyBorder="1">
      <alignment/>
      <protection/>
    </xf>
    <xf numFmtId="0" fontId="5" fillId="0" borderId="0" xfId="64" applyNumberFormat="1" applyFont="1" applyBorder="1" applyAlignment="1">
      <alignment horizontal="center"/>
      <protection/>
    </xf>
    <xf numFmtId="1" fontId="5" fillId="0" borderId="0" xfId="64" applyNumberFormat="1" applyFont="1" applyBorder="1">
      <alignment/>
      <protection/>
    </xf>
    <xf numFmtId="179" fontId="5" fillId="0" borderId="11" xfId="64" applyNumberFormat="1" applyFont="1" applyBorder="1" applyAlignment="1">
      <alignment horizontal="center"/>
      <protection/>
    </xf>
    <xf numFmtId="0" fontId="4" fillId="0" borderId="11" xfId="0" applyFont="1" applyBorder="1" applyAlignment="1">
      <alignment/>
    </xf>
    <xf numFmtId="0" fontId="5" fillId="0" borderId="9" xfId="64" applyNumberFormat="1" applyFont="1" applyBorder="1">
      <alignment/>
      <protection/>
    </xf>
    <xf numFmtId="0" fontId="9" fillId="33" borderId="9" xfId="64" applyNumberFormat="1" applyFont="1" applyFill="1" applyBorder="1" applyAlignment="1">
      <alignment horizontal="center"/>
      <protection/>
    </xf>
    <xf numFmtId="0" fontId="2" fillId="0" borderId="0" xfId="64" applyNumberFormat="1" applyFont="1" applyBorder="1">
      <alignment/>
      <protection/>
    </xf>
    <xf numFmtId="0" fontId="66" fillId="0" borderId="9" xfId="0" applyFont="1" applyBorder="1" applyAlignment="1">
      <alignment/>
    </xf>
    <xf numFmtId="0" fontId="5" fillId="0" borderId="0" xfId="64" applyNumberFormat="1" applyFont="1" applyBorder="1">
      <alignment/>
      <protection/>
    </xf>
    <xf numFmtId="179" fontId="7" fillId="0" borderId="0" xfId="64" applyNumberFormat="1" applyFont="1" applyBorder="1" applyAlignment="1">
      <alignment horizontal="center"/>
      <protection/>
    </xf>
    <xf numFmtId="3" fontId="4" fillId="0" borderId="0" xfId="64" applyFont="1" applyBorder="1">
      <alignment/>
      <protection/>
    </xf>
    <xf numFmtId="0" fontId="7" fillId="0" borderId="0" xfId="64" applyNumberFormat="1" applyFont="1" applyAlignment="1">
      <alignment horizontal="center"/>
      <protection/>
    </xf>
    <xf numFmtId="0" fontId="10" fillId="0" borderId="0" xfId="64" applyNumberFormat="1" applyFont="1" applyAlignment="1">
      <alignment horizontal="center"/>
      <protection/>
    </xf>
    <xf numFmtId="0" fontId="11" fillId="0" borderId="0" xfId="64" applyNumberFormat="1" applyFont="1">
      <alignment/>
      <protection/>
    </xf>
    <xf numFmtId="179" fontId="8" fillId="0" borderId="9" xfId="64" applyNumberFormat="1" applyFont="1" applyBorder="1" applyAlignment="1">
      <alignment horizontal="center"/>
      <protection/>
    </xf>
    <xf numFmtId="3" fontId="8" fillId="0" borderId="9" xfId="64" applyFont="1" applyBorder="1">
      <alignment/>
      <protection/>
    </xf>
    <xf numFmtId="0" fontId="7" fillId="0" borderId="12" xfId="64" applyNumberFormat="1" applyFont="1" applyBorder="1" applyAlignment="1">
      <alignment horizontal="center"/>
      <protection/>
    </xf>
    <xf numFmtId="0" fontId="7" fillId="0" borderId="13" xfId="64" applyNumberFormat="1" applyFont="1" applyBorder="1" applyAlignment="1">
      <alignment horizontal="center"/>
      <protection/>
    </xf>
    <xf numFmtId="0" fontId="12" fillId="0" borderId="0" xfId="64" applyNumberFormat="1" applyFont="1" applyAlignment="1">
      <alignment horizontal="center"/>
      <protection/>
    </xf>
    <xf numFmtId="0" fontId="2" fillId="0" borderId="0" xfId="64" applyNumberFormat="1" applyFont="1" applyAlignment="1">
      <alignment horizontal="right"/>
      <protection/>
    </xf>
    <xf numFmtId="179" fontId="7" fillId="0" borderId="10" xfId="64" applyNumberFormat="1" applyFont="1" applyBorder="1" applyAlignment="1">
      <alignment horizontal="center"/>
      <protection/>
    </xf>
    <xf numFmtId="180" fontId="13" fillId="0" borderId="14" xfId="64" applyNumberFormat="1" applyFont="1" applyBorder="1" applyAlignment="1">
      <alignment horizontal="center"/>
      <protection/>
    </xf>
    <xf numFmtId="179" fontId="13" fillId="0" borderId="15" xfId="64" applyNumberFormat="1" applyFont="1" applyBorder="1" applyAlignment="1">
      <alignment horizontal="center"/>
      <protection/>
    </xf>
    <xf numFmtId="9" fontId="4" fillId="0" borderId="0" xfId="64" applyNumberFormat="1" applyFont="1">
      <alignment/>
      <protection/>
    </xf>
    <xf numFmtId="1" fontId="13" fillId="0" borderId="15" xfId="64" applyNumberFormat="1" applyFont="1" applyBorder="1" applyAlignment="1">
      <alignment horizontal="right"/>
      <protection/>
    </xf>
    <xf numFmtId="0" fontId="13" fillId="0" borderId="15" xfId="64" applyNumberFormat="1" applyFont="1" applyBorder="1" applyAlignment="1">
      <alignment horizontal="center"/>
      <protection/>
    </xf>
    <xf numFmtId="0" fontId="4" fillId="0" borderId="0" xfId="64" applyNumberFormat="1" applyFont="1">
      <alignment/>
      <protection/>
    </xf>
    <xf numFmtId="179" fontId="5" fillId="0" borderId="0" xfId="64" applyNumberFormat="1" applyFont="1" applyAlignment="1">
      <alignment horizontal="center"/>
      <protection/>
    </xf>
    <xf numFmtId="1" fontId="13" fillId="0" borderId="15" xfId="64" applyNumberFormat="1" applyFont="1" applyBorder="1">
      <alignment/>
      <protection/>
    </xf>
    <xf numFmtId="179" fontId="13" fillId="0" borderId="16" xfId="64" applyNumberFormat="1" applyFont="1" applyBorder="1" applyAlignment="1">
      <alignment horizontal="center"/>
      <protection/>
    </xf>
    <xf numFmtId="9" fontId="4" fillId="0" borderId="0" xfId="64" applyNumberFormat="1" applyFont="1" applyBorder="1">
      <alignment/>
      <protection/>
    </xf>
    <xf numFmtId="179" fontId="13" fillId="0" borderId="14" xfId="64" applyNumberFormat="1" applyFont="1" applyBorder="1" applyAlignment="1">
      <alignment horizontal="center"/>
      <protection/>
    </xf>
    <xf numFmtId="9" fontId="4" fillId="0" borderId="0" xfId="64" applyNumberFormat="1" applyFont="1" applyBorder="1">
      <alignment/>
      <protection/>
    </xf>
    <xf numFmtId="180" fontId="2" fillId="0" borderId="0" xfId="64" applyNumberFormat="1" applyFont="1" applyAlignment="1">
      <alignment horizontal="right"/>
      <protection/>
    </xf>
    <xf numFmtId="2" fontId="2" fillId="0" borderId="0" xfId="64" applyNumberFormat="1" applyFont="1">
      <alignment/>
      <protection/>
    </xf>
    <xf numFmtId="10" fontId="2" fillId="0" borderId="0" xfId="64" applyNumberFormat="1" applyFont="1">
      <alignment/>
      <protection/>
    </xf>
    <xf numFmtId="0" fontId="2" fillId="0" borderId="0" xfId="64" applyNumberFormat="1" applyFont="1" applyAlignment="1">
      <alignment horizontal="left"/>
      <protection/>
    </xf>
    <xf numFmtId="179" fontId="2" fillId="0" borderId="0" xfId="64" applyNumberFormat="1" applyFont="1">
      <alignment/>
      <protection/>
    </xf>
    <xf numFmtId="181" fontId="2" fillId="0" borderId="0" xfId="64" applyNumberFormat="1" applyFont="1">
      <alignment/>
      <protection/>
    </xf>
    <xf numFmtId="0" fontId="8" fillId="0" borderId="9" xfId="64" applyNumberFormat="1" applyFont="1" applyFill="1" applyBorder="1" applyAlignment="1">
      <alignment horizontal="center"/>
      <protection/>
    </xf>
    <xf numFmtId="0" fontId="8" fillId="35" borderId="0" xfId="64" applyNumberFormat="1" applyFont="1" applyFill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4" fillId="0" borderId="0" xfId="64" applyNumberFormat="1" applyFont="1">
      <alignment/>
      <protection/>
    </xf>
    <xf numFmtId="0" fontId="14" fillId="0" borderId="0" xfId="64" applyNumberFormat="1" applyFont="1" applyAlignment="1">
      <alignment horizontal="center"/>
      <protection/>
    </xf>
    <xf numFmtId="0" fontId="14" fillId="0" borderId="0" xfId="64" applyNumberFormat="1" applyFont="1" applyAlignment="1">
      <alignment horizontal="right"/>
      <protection/>
    </xf>
    <xf numFmtId="1" fontId="14" fillId="0" borderId="0" xfId="64" applyNumberFormat="1" applyFont="1">
      <alignment/>
      <protection/>
    </xf>
    <xf numFmtId="179" fontId="14" fillId="0" borderId="0" xfId="64" applyNumberFormat="1" applyFont="1">
      <alignment/>
      <protection/>
    </xf>
    <xf numFmtId="179" fontId="13" fillId="0" borderId="17" xfId="64" applyNumberFormat="1" applyFont="1" applyBorder="1" applyAlignment="1">
      <alignment horizontal="center"/>
      <protection/>
    </xf>
    <xf numFmtId="0" fontId="13" fillId="0" borderId="0" xfId="64" applyNumberFormat="1" applyFont="1">
      <alignment/>
      <protection/>
    </xf>
    <xf numFmtId="179" fontId="14" fillId="0" borderId="0" xfId="64" applyNumberFormat="1" applyFont="1" applyAlignment="1">
      <alignment horizontal="center"/>
      <protection/>
    </xf>
    <xf numFmtId="0" fontId="15" fillId="0" borderId="0" xfId="64" applyNumberFormat="1" applyFont="1">
      <alignment/>
      <protection/>
    </xf>
    <xf numFmtId="10" fontId="2" fillId="0" borderId="0" xfId="64" applyNumberFormat="1" applyFont="1" applyAlignment="1">
      <alignment horizontal="right"/>
      <protection/>
    </xf>
    <xf numFmtId="0" fontId="0" fillId="0" borderId="0" xfId="0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67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20" fillId="0" borderId="0" xfId="64" applyNumberFormat="1" applyFont="1" applyBorder="1" applyAlignment="1">
      <alignment horizontal="left" vertical="center"/>
      <protection/>
    </xf>
    <xf numFmtId="0" fontId="21" fillId="36" borderId="0" xfId="0" applyFont="1" applyFill="1" applyAlignment="1">
      <alignment wrapText="1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68" fillId="0" borderId="0" xfId="0" applyFont="1" applyAlignment="1">
      <alignment horizontal="left" vertical="top" wrapText="1"/>
    </xf>
    <xf numFmtId="0" fontId="23" fillId="0" borderId="0" xfId="0" applyFont="1" applyAlignment="1">
      <alignment horizontal="right" vertical="top"/>
    </xf>
    <xf numFmtId="0" fontId="24" fillId="0" borderId="0" xfId="64" applyNumberFormat="1" applyFont="1">
      <alignment/>
      <protection/>
    </xf>
    <xf numFmtId="0" fontId="25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0" fontId="26" fillId="0" borderId="0" xfId="64" applyNumberFormat="1" applyFont="1" applyBorder="1" applyAlignment="1">
      <alignment horizontal="center"/>
      <protection/>
    </xf>
    <xf numFmtId="1" fontId="26" fillId="0" borderId="0" xfId="64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mma [0]_Loadbad" xfId="63"/>
    <cellStyle name="Comma0" xfId="64"/>
    <cellStyle name="Currency [0]_Loadbad" xfId="65"/>
    <cellStyle name="Currency0" xfId="66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8</xdr:row>
      <xdr:rowOff>9525</xdr:rowOff>
    </xdr:from>
    <xdr:to>
      <xdr:col>12</xdr:col>
      <xdr:colOff>133350</xdr:colOff>
      <xdr:row>27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933700"/>
          <a:ext cx="6781800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B16" sqref="B16"/>
    </sheetView>
  </sheetViews>
  <sheetFormatPr defaultColWidth="8.75390625" defaultRowHeight="12"/>
  <cols>
    <col min="1" max="1" width="6.25390625" style="0" customWidth="1"/>
    <col min="2" max="2" width="81.00390625" style="82" customWidth="1"/>
  </cols>
  <sheetData>
    <row r="1" spans="1:2" ht="29.25" customHeight="1">
      <c r="A1" s="83" t="s">
        <v>0</v>
      </c>
      <c r="B1" s="84"/>
    </row>
    <row r="2" spans="1:2" ht="33" customHeight="1">
      <c r="A2" s="85" t="s">
        <v>1</v>
      </c>
      <c r="B2" s="86"/>
    </row>
    <row r="3" spans="1:2" ht="18" customHeight="1">
      <c r="A3" s="87" t="s">
        <v>2</v>
      </c>
      <c r="B3" s="88"/>
    </row>
    <row r="4" spans="1:5" ht="30" customHeight="1">
      <c r="A4" s="89" t="s">
        <v>3</v>
      </c>
      <c r="B4" s="90" t="s">
        <v>4</v>
      </c>
      <c r="C4" s="91" t="s">
        <v>5</v>
      </c>
      <c r="D4" s="92"/>
      <c r="E4" s="92"/>
    </row>
    <row r="5" spans="1:14" ht="30" customHeight="1">
      <c r="A5" s="89" t="s">
        <v>3</v>
      </c>
      <c r="B5" s="90" t="s">
        <v>6</v>
      </c>
      <c r="C5" s="91" t="s">
        <v>7</v>
      </c>
      <c r="D5" s="92"/>
      <c r="E5" s="92"/>
      <c r="H5" s="93"/>
      <c r="I5" s="93"/>
      <c r="J5" s="93"/>
      <c r="K5" s="93"/>
      <c r="L5" s="93"/>
      <c r="M5" s="93"/>
      <c r="N5" s="93"/>
    </row>
    <row r="6" spans="1:14" ht="30" customHeight="1">
      <c r="A6" s="89" t="s">
        <v>3</v>
      </c>
      <c r="B6" s="94" t="s">
        <v>8</v>
      </c>
      <c r="C6" s="91" t="s">
        <v>9</v>
      </c>
      <c r="D6" s="92"/>
      <c r="E6" s="92"/>
      <c r="H6" s="95"/>
      <c r="I6" s="95"/>
      <c r="J6" s="95"/>
      <c r="K6" s="95"/>
      <c r="L6" s="95"/>
      <c r="M6" s="95"/>
      <c r="N6" s="95"/>
    </row>
    <row r="7" spans="1:15" ht="30" customHeight="1">
      <c r="A7" s="89" t="s">
        <v>3</v>
      </c>
      <c r="B7" s="96" t="s">
        <v>10</v>
      </c>
      <c r="C7" s="97" t="s">
        <v>11</v>
      </c>
      <c r="D7" s="97"/>
      <c r="E7" s="97"/>
      <c r="F7" s="97"/>
      <c r="G7" s="97"/>
      <c r="H7" s="97"/>
      <c r="I7" s="97"/>
      <c r="J7" s="97"/>
      <c r="K7" s="97"/>
      <c r="L7" s="97"/>
      <c r="M7" s="105"/>
      <c r="N7" s="106"/>
      <c r="O7" s="107"/>
    </row>
    <row r="8" spans="1:14" ht="30" customHeight="1">
      <c r="A8" s="89" t="s">
        <v>3</v>
      </c>
      <c r="B8" s="94" t="s">
        <v>12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108"/>
      <c r="N8" s="108"/>
    </row>
    <row r="9" spans="1:2" ht="30" customHeight="1">
      <c r="A9" s="89" t="s">
        <v>3</v>
      </c>
      <c r="B9" s="90" t="s">
        <v>13</v>
      </c>
    </row>
    <row r="10" spans="1:2" ht="30" customHeight="1">
      <c r="A10" s="89" t="s">
        <v>3</v>
      </c>
      <c r="B10" s="94" t="s">
        <v>14</v>
      </c>
    </row>
    <row r="11" spans="1:2" ht="18" customHeight="1">
      <c r="A11" s="98" t="s">
        <v>15</v>
      </c>
      <c r="B11" s="99"/>
    </row>
    <row r="12" spans="1:2" ht="30" customHeight="1">
      <c r="A12" s="89" t="s">
        <v>3</v>
      </c>
      <c r="B12" s="100" t="s">
        <v>16</v>
      </c>
    </row>
    <row r="13" spans="1:2" ht="18" customHeight="1">
      <c r="A13" s="98" t="s">
        <v>17</v>
      </c>
      <c r="B13" s="99"/>
    </row>
    <row r="14" spans="1:2" ht="30" customHeight="1">
      <c r="A14" s="89" t="s">
        <v>3</v>
      </c>
      <c r="B14" s="94" t="s">
        <v>18</v>
      </c>
    </row>
    <row r="15" spans="1:2" ht="14.25">
      <c r="A15" s="101"/>
      <c r="B15" s="102"/>
    </row>
    <row r="16" ht="41.25" customHeight="1"/>
    <row r="17" ht="36" customHeight="1"/>
    <row r="18" ht="12"/>
    <row r="19" ht="12"/>
    <row r="20" ht="41.25" customHeight="1"/>
    <row r="21" spans="1:2" ht="14.25">
      <c r="A21" s="103"/>
      <c r="B21" s="104"/>
    </row>
    <row r="22" ht="12"/>
    <row r="23" ht="12"/>
    <row r="24" ht="12"/>
    <row r="25" ht="12"/>
    <row r="26" ht="12"/>
    <row r="27" ht="12"/>
  </sheetData>
  <sheetProtection/>
  <mergeCells count="6">
    <mergeCell ref="A1:B1"/>
    <mergeCell ref="A2:B2"/>
    <mergeCell ref="A3:B3"/>
    <mergeCell ref="A11:B11"/>
    <mergeCell ref="A13:B13"/>
    <mergeCell ref="C7:L8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29"/>
  <sheetViews>
    <sheetView view="pageBreakPreview" zoomScaleSheetLayoutView="100" workbookViewId="0" topLeftCell="A1">
      <selection activeCell="N12" sqref="N12"/>
    </sheetView>
  </sheetViews>
  <sheetFormatPr defaultColWidth="8.75390625" defaultRowHeight="12"/>
  <cols>
    <col min="1" max="1" width="29.00390625" style="2" customWidth="1"/>
    <col min="2" max="2" width="4.75390625" style="3" customWidth="1"/>
    <col min="3" max="3" width="5.00390625" style="2" hidden="1" customWidth="1"/>
    <col min="4" max="4" width="3.375" style="2" hidden="1" customWidth="1"/>
    <col min="5" max="5" width="2.25390625" style="2" hidden="1" customWidth="1"/>
    <col min="6" max="6" width="9.875" style="2" customWidth="1"/>
    <col min="7" max="7" width="9.75390625" style="2" customWidth="1"/>
    <col min="8" max="8" width="14.25390625" style="4" customWidth="1"/>
    <col min="9" max="9" width="12.375" style="5" customWidth="1"/>
    <col min="10" max="10" width="11.625" style="6" customWidth="1"/>
    <col min="11" max="11" width="4.375" style="2" hidden="1" customWidth="1"/>
    <col min="12" max="12" width="2.875" style="2" hidden="1" customWidth="1"/>
    <col min="13" max="13" width="0.2421875" style="2" customWidth="1"/>
    <col min="14" max="14" width="37.875" style="2" customWidth="1"/>
    <col min="15" max="15" width="28.375" style="2" hidden="1" customWidth="1"/>
    <col min="16" max="16" width="10.375" style="2" hidden="1" customWidth="1"/>
    <col min="17" max="17" width="10.00390625" style="2" hidden="1" customWidth="1"/>
    <col min="18" max="18" width="12.125" style="2" hidden="1" customWidth="1"/>
    <col min="19" max="19" width="8.375" style="7" hidden="1" customWidth="1"/>
    <col min="20" max="20" width="3.00390625" style="2" hidden="1" customWidth="1"/>
    <col min="21" max="45" width="5.875" style="2" hidden="1" customWidth="1"/>
    <col min="46" max="48" width="6.375" style="2" hidden="1" customWidth="1"/>
    <col min="49" max="66" width="9.375" style="2" hidden="1" customWidth="1"/>
    <col min="67" max="255" width="10.875" style="2" hidden="1" customWidth="1"/>
    <col min="256" max="256" width="8.75390625" style="0" hidden="1" customWidth="1"/>
  </cols>
  <sheetData>
    <row r="1" spans="1:15" ht="18">
      <c r="A1" s="8" t="s">
        <v>19</v>
      </c>
      <c r="B1" s="9"/>
      <c r="C1" s="9"/>
      <c r="D1" s="9"/>
      <c r="E1" s="9"/>
      <c r="F1" s="9"/>
      <c r="G1" s="9"/>
      <c r="H1" s="10"/>
      <c r="I1" s="32" t="s">
        <v>20</v>
      </c>
      <c r="J1" s="33"/>
      <c r="K1" s="34"/>
      <c r="L1" s="34"/>
      <c r="M1" s="34"/>
      <c r="N1" s="35" t="s">
        <v>21</v>
      </c>
      <c r="O1" s="36"/>
    </row>
    <row r="2" spans="1:14" ht="12">
      <c r="A2" s="11" t="s">
        <v>22</v>
      </c>
      <c r="B2" s="9"/>
      <c r="C2" s="9"/>
      <c r="D2" s="9"/>
      <c r="E2" s="9"/>
      <c r="F2" s="9"/>
      <c r="G2" s="12"/>
      <c r="H2" s="13" t="s">
        <v>23</v>
      </c>
      <c r="I2" s="37"/>
      <c r="J2" s="37"/>
      <c r="K2" s="38" t="s">
        <v>24</v>
      </c>
      <c r="L2" s="19"/>
      <c r="M2" s="19"/>
      <c r="N2" s="35" t="s">
        <v>25</v>
      </c>
    </row>
    <row r="3" spans="1:37" ht="12.75">
      <c r="A3" s="14"/>
      <c r="B3" s="15"/>
      <c r="C3" s="14"/>
      <c r="D3" s="15" t="s">
        <v>26</v>
      </c>
      <c r="E3" s="15" t="s">
        <v>27</v>
      </c>
      <c r="F3" s="15"/>
      <c r="G3" s="15"/>
      <c r="H3" s="16"/>
      <c r="I3" s="39"/>
      <c r="J3" s="40"/>
      <c r="K3" s="41" t="s">
        <v>28</v>
      </c>
      <c r="L3" s="41" t="s">
        <v>29</v>
      </c>
      <c r="M3" s="42"/>
      <c r="N3" s="43"/>
      <c r="U3" s="49"/>
      <c r="Z3" s="49"/>
      <c r="AG3" s="3"/>
      <c r="AH3" s="68"/>
      <c r="AI3" s="68"/>
      <c r="AJ3" s="68"/>
      <c r="AK3" s="65"/>
    </row>
    <row r="4" spans="1:37" ht="12.75">
      <c r="A4" s="17" t="s">
        <v>30</v>
      </c>
      <c r="B4" s="17" t="s">
        <v>31</v>
      </c>
      <c r="C4" s="17" t="s">
        <v>32</v>
      </c>
      <c r="D4" s="17" t="s">
        <v>33</v>
      </c>
      <c r="E4" s="17" t="s">
        <v>33</v>
      </c>
      <c r="F4" s="17" t="s">
        <v>34</v>
      </c>
      <c r="G4" s="17" t="s">
        <v>35</v>
      </c>
      <c r="H4" s="18" t="s">
        <v>36</v>
      </c>
      <c r="I4" s="44" t="s">
        <v>37</v>
      </c>
      <c r="J4" s="45" t="s">
        <v>38</v>
      </c>
      <c r="K4" s="46" t="s">
        <v>34</v>
      </c>
      <c r="L4" s="47" t="s">
        <v>39</v>
      </c>
      <c r="M4" s="42"/>
      <c r="N4" s="48" t="s">
        <v>40</v>
      </c>
      <c r="O4" s="3"/>
      <c r="P4" s="49"/>
      <c r="Q4" s="49"/>
      <c r="R4" s="49"/>
      <c r="S4" s="63"/>
      <c r="Z4" s="49"/>
      <c r="AG4" s="3"/>
      <c r="AH4" s="68"/>
      <c r="AI4" s="68"/>
      <c r="AJ4" s="68"/>
      <c r="AK4" s="65"/>
    </row>
    <row r="5" spans="1:37" ht="12.75">
      <c r="A5" s="19" t="s">
        <v>41</v>
      </c>
      <c r="B5" s="20"/>
      <c r="C5" s="20"/>
      <c r="D5" s="20"/>
      <c r="E5" s="20"/>
      <c r="F5" s="20"/>
      <c r="G5" s="20"/>
      <c r="H5" s="21"/>
      <c r="I5" s="50"/>
      <c r="J5" s="51">
        <f>SUM(I6:I8)/$I$70</f>
        <v>0.08606116489933917</v>
      </c>
      <c r="K5" s="47"/>
      <c r="L5" s="47"/>
      <c r="M5" s="42"/>
      <c r="N5" s="48"/>
      <c r="O5" s="3"/>
      <c r="P5" s="49"/>
      <c r="Q5" s="49"/>
      <c r="R5" s="49"/>
      <c r="S5" s="63"/>
      <c r="Z5" s="49"/>
      <c r="AG5" s="3"/>
      <c r="AH5" s="68"/>
      <c r="AI5" s="68"/>
      <c r="AJ5" s="68"/>
      <c r="AK5" s="65"/>
    </row>
    <row r="6" spans="1:37" ht="12.75">
      <c r="A6" s="22" t="s">
        <v>42</v>
      </c>
      <c r="B6" s="22">
        <v>2</v>
      </c>
      <c r="C6" s="22">
        <v>117</v>
      </c>
      <c r="D6" s="22">
        <v>1</v>
      </c>
      <c r="E6" s="22">
        <v>1</v>
      </c>
      <c r="F6" s="22">
        <v>20</v>
      </c>
      <c r="G6" s="22">
        <v>5</v>
      </c>
      <c r="H6" s="22">
        <v>7</v>
      </c>
      <c r="I6" s="52">
        <f>B6*F6*G6*H6/7</f>
        <v>200</v>
      </c>
      <c r="J6" s="53">
        <f>(I6/$I$70)</f>
        <v>0.043030582449669584</v>
      </c>
      <c r="K6" s="54">
        <v>0</v>
      </c>
      <c r="L6" s="55" t="s">
        <v>43</v>
      </c>
      <c r="M6" s="56"/>
      <c r="N6" s="43"/>
      <c r="Z6" s="49"/>
      <c r="AG6" s="3"/>
      <c r="AH6" s="68"/>
      <c r="AI6" s="68"/>
      <c r="AJ6" s="68"/>
      <c r="AK6" s="65"/>
    </row>
    <row r="7" spans="1:37" ht="12.75">
      <c r="A7" s="22" t="s">
        <v>44</v>
      </c>
      <c r="B7" s="22">
        <v>2</v>
      </c>
      <c r="C7" s="22"/>
      <c r="D7" s="22"/>
      <c r="E7" s="22"/>
      <c r="F7" s="22">
        <v>20</v>
      </c>
      <c r="G7" s="22">
        <v>5</v>
      </c>
      <c r="H7" s="22">
        <v>7</v>
      </c>
      <c r="I7" s="52">
        <f aca="true" t="shared" si="0" ref="I7:I69">B7*F7*G7*H7/7</f>
        <v>200</v>
      </c>
      <c r="J7" s="53">
        <f>(I7/$I$70)</f>
        <v>0.043030582449669584</v>
      </c>
      <c r="K7" s="54"/>
      <c r="L7" s="55"/>
      <c r="M7" s="56"/>
      <c r="N7" s="43"/>
      <c r="Z7" s="49"/>
      <c r="AG7" s="3"/>
      <c r="AH7" s="68"/>
      <c r="AI7" s="68"/>
      <c r="AJ7" s="68"/>
      <c r="AK7" s="65"/>
    </row>
    <row r="8" spans="1:37" ht="12.75">
      <c r="A8" s="22" t="s">
        <v>45</v>
      </c>
      <c r="B8" s="22"/>
      <c r="C8" s="22">
        <v>117</v>
      </c>
      <c r="D8" s="22">
        <v>1</v>
      </c>
      <c r="E8" s="22">
        <v>1</v>
      </c>
      <c r="F8" s="22">
        <v>60</v>
      </c>
      <c r="G8" s="22">
        <v>5</v>
      </c>
      <c r="H8" s="22">
        <v>7</v>
      </c>
      <c r="I8" s="52">
        <f t="shared" si="0"/>
        <v>0</v>
      </c>
      <c r="J8" s="53">
        <f>(I8/$I$70)</f>
        <v>0</v>
      </c>
      <c r="K8" s="54">
        <v>0</v>
      </c>
      <c r="L8" s="55" t="s">
        <v>43</v>
      </c>
      <c r="M8" s="56"/>
      <c r="N8" s="43" t="s">
        <v>46</v>
      </c>
      <c r="Z8" s="49"/>
      <c r="AG8" s="3"/>
      <c r="AH8" s="68"/>
      <c r="AI8" s="68"/>
      <c r="AJ8" s="68"/>
      <c r="AK8" s="65"/>
    </row>
    <row r="9" spans="1:14" ht="12">
      <c r="A9" s="23" t="s">
        <v>47</v>
      </c>
      <c r="B9" s="24"/>
      <c r="C9" s="23"/>
      <c r="D9" s="23"/>
      <c r="E9" s="23"/>
      <c r="F9" s="23"/>
      <c r="G9" s="23"/>
      <c r="H9" s="25"/>
      <c r="I9" s="57"/>
      <c r="J9" s="9"/>
      <c r="K9" s="23"/>
      <c r="L9" s="23"/>
      <c r="M9" s="23"/>
      <c r="N9" s="23"/>
    </row>
    <row r="10" spans="1:37" ht="12.75">
      <c r="A10" s="22" t="s">
        <v>48</v>
      </c>
      <c r="B10" s="22"/>
      <c r="C10" s="22">
        <v>117</v>
      </c>
      <c r="D10" s="22">
        <v>1</v>
      </c>
      <c r="E10" s="22">
        <v>0</v>
      </c>
      <c r="F10" s="22">
        <v>75</v>
      </c>
      <c r="G10" s="22"/>
      <c r="H10" s="22"/>
      <c r="I10" s="52">
        <f t="shared" si="0"/>
        <v>0</v>
      </c>
      <c r="J10" s="53">
        <f aca="true" t="shared" si="1" ref="J10:J16">(I10/$I$70)</f>
        <v>0</v>
      </c>
      <c r="K10" s="58">
        <v>1350</v>
      </c>
      <c r="L10" s="55" t="s">
        <v>43</v>
      </c>
      <c r="M10" s="56"/>
      <c r="N10" s="43"/>
      <c r="U10" s="49"/>
      <c r="Z10" s="49"/>
      <c r="AG10" s="3"/>
      <c r="AH10" s="68"/>
      <c r="AI10" s="68"/>
      <c r="AJ10" s="68"/>
      <c r="AK10" s="65"/>
    </row>
    <row r="11" spans="1:37" ht="12.75">
      <c r="A11" s="22" t="s">
        <v>49</v>
      </c>
      <c r="B11" s="22"/>
      <c r="C11" s="22">
        <v>117</v>
      </c>
      <c r="D11" s="22">
        <v>1</v>
      </c>
      <c r="E11" s="22">
        <v>1</v>
      </c>
      <c r="F11" s="22">
        <v>20</v>
      </c>
      <c r="G11" s="22"/>
      <c r="H11" s="22"/>
      <c r="I11" s="52">
        <f t="shared" si="0"/>
        <v>0</v>
      </c>
      <c r="J11" s="53">
        <f t="shared" si="1"/>
        <v>0</v>
      </c>
      <c r="K11" s="58">
        <v>1300</v>
      </c>
      <c r="L11" s="55" t="s">
        <v>43</v>
      </c>
      <c r="M11" s="56"/>
      <c r="N11" s="43"/>
      <c r="Z11" s="49"/>
      <c r="AG11" s="3"/>
      <c r="AH11" s="68"/>
      <c r="AI11" s="68"/>
      <c r="AJ11" s="68"/>
      <c r="AK11" s="65"/>
    </row>
    <row r="12" spans="1:37" ht="12.75">
      <c r="A12" s="22" t="s">
        <v>50</v>
      </c>
      <c r="B12" s="22"/>
      <c r="C12" s="22">
        <v>117</v>
      </c>
      <c r="D12" s="22">
        <v>1</v>
      </c>
      <c r="E12" s="22">
        <v>0</v>
      </c>
      <c r="F12" s="22">
        <v>75</v>
      </c>
      <c r="G12" s="22"/>
      <c r="H12" s="22"/>
      <c r="I12" s="52">
        <f t="shared" si="0"/>
        <v>0</v>
      </c>
      <c r="J12" s="53">
        <f t="shared" si="1"/>
        <v>0</v>
      </c>
      <c r="K12" s="58">
        <v>1200</v>
      </c>
      <c r="L12" s="55" t="s">
        <v>43</v>
      </c>
      <c r="M12" s="56"/>
      <c r="N12" s="43"/>
      <c r="U12" s="49"/>
      <c r="Z12" s="66"/>
      <c r="AG12" s="3"/>
      <c r="AH12" s="68"/>
      <c r="AI12" s="68"/>
      <c r="AJ12" s="68"/>
      <c r="AK12" s="65"/>
    </row>
    <row r="13" spans="1:37" ht="12.75">
      <c r="A13" s="22" t="s">
        <v>51</v>
      </c>
      <c r="B13" s="22"/>
      <c r="C13" s="22"/>
      <c r="D13" s="22"/>
      <c r="E13" s="22"/>
      <c r="F13" s="22">
        <v>150</v>
      </c>
      <c r="G13" s="22"/>
      <c r="H13" s="22"/>
      <c r="I13" s="52">
        <f t="shared" si="0"/>
        <v>0</v>
      </c>
      <c r="J13" s="53">
        <f t="shared" si="1"/>
        <v>0</v>
      </c>
      <c r="K13" s="58"/>
      <c r="L13" s="55"/>
      <c r="M13" s="56"/>
      <c r="N13" s="43"/>
      <c r="Z13" s="49"/>
      <c r="AG13" s="3"/>
      <c r="AH13" s="68"/>
      <c r="AI13" s="68"/>
      <c r="AJ13" s="68"/>
      <c r="AK13" s="65"/>
    </row>
    <row r="14" spans="1:37" ht="12.75">
      <c r="A14" s="22" t="s">
        <v>52</v>
      </c>
      <c r="B14" s="22"/>
      <c r="C14" s="22"/>
      <c r="D14" s="22"/>
      <c r="E14" s="22"/>
      <c r="F14" s="22">
        <v>700</v>
      </c>
      <c r="G14" s="22"/>
      <c r="H14" s="22"/>
      <c r="I14" s="52">
        <f t="shared" si="0"/>
        <v>0</v>
      </c>
      <c r="J14" s="53">
        <f t="shared" si="1"/>
        <v>0</v>
      </c>
      <c r="K14" s="58"/>
      <c r="L14" s="55"/>
      <c r="M14" s="56"/>
      <c r="N14" s="43"/>
      <c r="Z14" s="49"/>
      <c r="AG14" s="3"/>
      <c r="AH14" s="68"/>
      <c r="AI14" s="68"/>
      <c r="AJ14" s="68"/>
      <c r="AK14" s="65"/>
    </row>
    <row r="15" spans="1:37" ht="12.75">
      <c r="A15" s="22" t="s">
        <v>53</v>
      </c>
      <c r="B15" s="22"/>
      <c r="C15" s="22"/>
      <c r="D15" s="22"/>
      <c r="E15" s="22"/>
      <c r="F15" s="22">
        <v>600</v>
      </c>
      <c r="G15" s="22"/>
      <c r="H15" s="22"/>
      <c r="I15" s="52">
        <f t="shared" si="0"/>
        <v>0</v>
      </c>
      <c r="J15" s="53">
        <f t="shared" si="1"/>
        <v>0</v>
      </c>
      <c r="K15" s="58"/>
      <c r="L15" s="55"/>
      <c r="M15" s="56"/>
      <c r="N15" s="43"/>
      <c r="Z15" s="49"/>
      <c r="AG15" s="3"/>
      <c r="AH15" s="68"/>
      <c r="AI15" s="68"/>
      <c r="AJ15" s="68"/>
      <c r="AK15" s="65"/>
    </row>
    <row r="16" spans="1:37" ht="12.75">
      <c r="A16" s="22" t="s">
        <v>54</v>
      </c>
      <c r="B16" s="22"/>
      <c r="C16" s="22"/>
      <c r="D16" s="22"/>
      <c r="E16" s="22"/>
      <c r="F16" s="22">
        <v>3000</v>
      </c>
      <c r="G16" s="22"/>
      <c r="H16" s="22"/>
      <c r="I16" s="52">
        <f t="shared" si="0"/>
        <v>0</v>
      </c>
      <c r="J16" s="53">
        <f t="shared" si="1"/>
        <v>0</v>
      </c>
      <c r="K16" s="58"/>
      <c r="L16" s="55"/>
      <c r="M16" s="56"/>
      <c r="N16" t="s">
        <v>55</v>
      </c>
      <c r="Z16" s="49"/>
      <c r="AG16" s="3"/>
      <c r="AH16" s="68"/>
      <c r="AI16" s="68"/>
      <c r="AJ16" s="68"/>
      <c r="AK16" s="65"/>
    </row>
    <row r="17" spans="1:14" ht="12">
      <c r="A17" s="23" t="s">
        <v>56</v>
      </c>
      <c r="B17" s="24"/>
      <c r="C17" s="23"/>
      <c r="D17" s="23"/>
      <c r="E17" s="23"/>
      <c r="F17" s="23"/>
      <c r="G17" s="23"/>
      <c r="H17" s="25"/>
      <c r="I17" s="52"/>
      <c r="J17" s="9"/>
      <c r="K17" s="23"/>
      <c r="L17" s="23"/>
      <c r="M17" s="23"/>
      <c r="N17" s="23"/>
    </row>
    <row r="18" spans="1:37" ht="12.75">
      <c r="A18" s="22" t="s">
        <v>57</v>
      </c>
      <c r="B18" s="22">
        <v>1</v>
      </c>
      <c r="C18" s="22"/>
      <c r="D18" s="22"/>
      <c r="E18" s="22"/>
      <c r="F18" s="22">
        <v>125</v>
      </c>
      <c r="G18" s="22">
        <v>4</v>
      </c>
      <c r="H18" s="22">
        <v>7</v>
      </c>
      <c r="I18" s="52">
        <f t="shared" si="0"/>
        <v>500</v>
      </c>
      <c r="J18" s="53">
        <f>(I18/$I$70)</f>
        <v>0.10757645612417396</v>
      </c>
      <c r="K18" s="58"/>
      <c r="L18" s="55"/>
      <c r="M18" s="56"/>
      <c r="N18" s="43"/>
      <c r="U18" s="49"/>
      <c r="Z18" s="49"/>
      <c r="AG18" s="3"/>
      <c r="AH18" s="68"/>
      <c r="AI18" s="68"/>
      <c r="AJ18" s="68"/>
      <c r="AK18" s="65"/>
    </row>
    <row r="19" spans="1:37" ht="12.75">
      <c r="A19" s="22" t="s">
        <v>58</v>
      </c>
      <c r="B19" s="22">
        <v>1</v>
      </c>
      <c r="C19" s="22"/>
      <c r="D19" s="22"/>
      <c r="E19" s="22"/>
      <c r="F19" s="22">
        <v>125</v>
      </c>
      <c r="G19" s="22">
        <v>9</v>
      </c>
      <c r="H19" s="22">
        <v>7</v>
      </c>
      <c r="I19" s="52">
        <f t="shared" si="0"/>
        <v>1125</v>
      </c>
      <c r="J19" s="53">
        <f>(I19/$I$70)</f>
        <v>0.2420470262793914</v>
      </c>
      <c r="K19" s="58"/>
      <c r="L19" s="55"/>
      <c r="M19" s="56"/>
      <c r="N19" s="43"/>
      <c r="U19" s="49"/>
      <c r="Z19" s="49"/>
      <c r="AG19" s="3"/>
      <c r="AH19" s="68"/>
      <c r="AI19" s="68"/>
      <c r="AJ19" s="68"/>
      <c r="AK19" s="65"/>
    </row>
    <row r="20" spans="1:37" ht="12.75">
      <c r="A20" s="22" t="s">
        <v>59</v>
      </c>
      <c r="B20" s="22"/>
      <c r="C20" s="22"/>
      <c r="D20" s="22"/>
      <c r="E20" s="22"/>
      <c r="F20" s="22">
        <v>200</v>
      </c>
      <c r="G20" s="22">
        <v>12</v>
      </c>
      <c r="H20" s="22">
        <v>7</v>
      </c>
      <c r="I20" s="52">
        <f t="shared" si="0"/>
        <v>0</v>
      </c>
      <c r="J20" s="53">
        <f>(I20/$I$70)</f>
        <v>0</v>
      </c>
      <c r="K20" s="58"/>
      <c r="L20" s="55"/>
      <c r="M20" s="56"/>
      <c r="N20" s="43"/>
      <c r="U20" s="49"/>
      <c r="Z20" s="49"/>
      <c r="AG20" s="3"/>
      <c r="AH20" s="68"/>
      <c r="AI20" s="68"/>
      <c r="AJ20" s="68"/>
      <c r="AK20" s="65"/>
    </row>
    <row r="21" spans="1:37" ht="12.75">
      <c r="A21" s="22" t="s">
        <v>60</v>
      </c>
      <c r="B21" s="22">
        <v>1</v>
      </c>
      <c r="C21" s="22"/>
      <c r="D21" s="22"/>
      <c r="E21" s="22"/>
      <c r="F21" s="22">
        <v>125</v>
      </c>
      <c r="G21" s="22">
        <v>7</v>
      </c>
      <c r="H21" s="22">
        <v>7</v>
      </c>
      <c r="I21" s="52">
        <f t="shared" si="0"/>
        <v>875</v>
      </c>
      <c r="J21" s="53">
        <f>(I21/$I$70)</f>
        <v>0.18825879821730443</v>
      </c>
      <c r="K21" s="58"/>
      <c r="L21" s="55"/>
      <c r="M21" s="56"/>
      <c r="N21" s="43" t="s">
        <v>61</v>
      </c>
      <c r="U21" s="49"/>
      <c r="Z21" s="49"/>
      <c r="AG21" s="3"/>
      <c r="AH21" s="68"/>
      <c r="AI21" s="68"/>
      <c r="AJ21" s="68"/>
      <c r="AK21" s="65"/>
    </row>
    <row r="22" spans="1:14" ht="12">
      <c r="A22" s="23" t="s">
        <v>62</v>
      </c>
      <c r="B22" s="24"/>
      <c r="C22" s="23"/>
      <c r="D22" s="23"/>
      <c r="E22" s="23"/>
      <c r="F22" s="23"/>
      <c r="G22" s="23"/>
      <c r="H22" s="25"/>
      <c r="I22" s="52"/>
      <c r="J22" s="9"/>
      <c r="K22" s="23"/>
      <c r="L22" s="23"/>
      <c r="M22" s="23"/>
      <c r="N22" s="43"/>
    </row>
    <row r="23" spans="1:37" ht="12.75">
      <c r="A23" s="22" t="s">
        <v>63</v>
      </c>
      <c r="B23" s="22">
        <v>1</v>
      </c>
      <c r="C23" s="22">
        <v>117</v>
      </c>
      <c r="D23" s="22">
        <v>0</v>
      </c>
      <c r="E23" s="22">
        <v>0</v>
      </c>
      <c r="F23" s="22">
        <v>350</v>
      </c>
      <c r="G23" s="22">
        <v>0.1</v>
      </c>
      <c r="H23" s="22">
        <v>3</v>
      </c>
      <c r="I23" s="52">
        <f t="shared" si="0"/>
        <v>15</v>
      </c>
      <c r="J23" s="53">
        <f aca="true" t="shared" si="2" ref="J23:J31">(I23/$I$70)</f>
        <v>0.003227293683725219</v>
      </c>
      <c r="K23" s="58">
        <v>1050</v>
      </c>
      <c r="L23" s="55" t="s">
        <v>43</v>
      </c>
      <c r="M23" s="56"/>
      <c r="N23" s="43"/>
      <c r="U23" s="49"/>
      <c r="V23" s="64"/>
      <c r="Z23" s="49"/>
      <c r="AG23" s="3"/>
      <c r="AH23" s="68"/>
      <c r="AI23" s="68"/>
      <c r="AJ23" s="68"/>
      <c r="AK23" s="65"/>
    </row>
    <row r="24" spans="1:37" ht="12.75">
      <c r="A24" s="22" t="s">
        <v>64</v>
      </c>
      <c r="B24" s="22">
        <v>1</v>
      </c>
      <c r="C24" s="22">
        <v>117</v>
      </c>
      <c r="D24" s="22">
        <v>1</v>
      </c>
      <c r="E24" s="22">
        <v>0</v>
      </c>
      <c r="F24" s="22">
        <v>800</v>
      </c>
      <c r="G24" s="22">
        <v>0.1</v>
      </c>
      <c r="H24" s="22">
        <v>5</v>
      </c>
      <c r="I24" s="52">
        <f t="shared" si="0"/>
        <v>57.142857142857146</v>
      </c>
      <c r="J24" s="53">
        <f t="shared" si="2"/>
        <v>0.012294452128477025</v>
      </c>
      <c r="K24" s="58">
        <v>200</v>
      </c>
      <c r="L24" s="55" t="s">
        <v>43</v>
      </c>
      <c r="M24" s="56"/>
      <c r="N24" s="43"/>
      <c r="Z24" s="49"/>
      <c r="AG24" s="3"/>
      <c r="AH24" s="68"/>
      <c r="AI24" s="68"/>
      <c r="AJ24" s="68"/>
      <c r="AK24" s="65"/>
    </row>
    <row r="25" spans="1:37" ht="12.75">
      <c r="A25" s="22" t="s">
        <v>65</v>
      </c>
      <c r="B25" s="22"/>
      <c r="C25" s="22">
        <v>117</v>
      </c>
      <c r="D25" s="22">
        <v>1</v>
      </c>
      <c r="E25" s="22">
        <v>0</v>
      </c>
      <c r="F25" s="22">
        <v>800</v>
      </c>
      <c r="G25" s="22">
        <v>2</v>
      </c>
      <c r="H25" s="22">
        <v>5</v>
      </c>
      <c r="I25" s="52">
        <f t="shared" si="0"/>
        <v>0</v>
      </c>
      <c r="J25" s="53">
        <f t="shared" si="2"/>
        <v>0</v>
      </c>
      <c r="K25" s="58">
        <v>200</v>
      </c>
      <c r="L25" s="55" t="s">
        <v>43</v>
      </c>
      <c r="M25" s="56"/>
      <c r="N25" s="43"/>
      <c r="Z25" s="49"/>
      <c r="AG25" s="3"/>
      <c r="AH25" s="68"/>
      <c r="AI25" s="68"/>
      <c r="AJ25" s="68"/>
      <c r="AK25" s="65"/>
    </row>
    <row r="26" spans="1:37" ht="12.75">
      <c r="A26" s="22" t="s">
        <v>66</v>
      </c>
      <c r="B26" s="22"/>
      <c r="C26" s="22">
        <v>117</v>
      </c>
      <c r="D26" s="22">
        <v>1</v>
      </c>
      <c r="E26" s="22">
        <v>0</v>
      </c>
      <c r="F26" s="22">
        <v>900</v>
      </c>
      <c r="G26" s="22"/>
      <c r="H26" s="22"/>
      <c r="I26" s="52">
        <f t="shared" si="0"/>
        <v>0</v>
      </c>
      <c r="J26" s="53">
        <f t="shared" si="2"/>
        <v>0</v>
      </c>
      <c r="K26" s="58">
        <v>1200</v>
      </c>
      <c r="L26" s="55" t="s">
        <v>67</v>
      </c>
      <c r="M26" s="56"/>
      <c r="N26" s="43"/>
      <c r="U26" s="49"/>
      <c r="Z26" s="49"/>
      <c r="AA26" s="64"/>
      <c r="AG26" s="3"/>
      <c r="AH26" s="68"/>
      <c r="AI26" s="68"/>
      <c r="AJ26" s="68"/>
      <c r="AK26" s="65"/>
    </row>
    <row r="27" spans="1:37" ht="12.75">
      <c r="A27" s="22" t="s">
        <v>68</v>
      </c>
      <c r="B27" s="22">
        <v>1</v>
      </c>
      <c r="C27" s="22"/>
      <c r="D27" s="22"/>
      <c r="E27" s="22"/>
      <c r="F27" s="22">
        <v>600</v>
      </c>
      <c r="G27" s="22">
        <v>0.1</v>
      </c>
      <c r="H27" s="22">
        <v>5</v>
      </c>
      <c r="I27" s="52">
        <f t="shared" si="0"/>
        <v>42.857142857142854</v>
      </c>
      <c r="J27" s="53">
        <f t="shared" si="2"/>
        <v>0.009220839096357767</v>
      </c>
      <c r="K27" s="58"/>
      <c r="L27" s="55"/>
      <c r="M27" s="56"/>
      <c r="N27" s="43"/>
      <c r="U27" s="49"/>
      <c r="Z27" s="66"/>
      <c r="AG27" s="3"/>
      <c r="AH27" s="68"/>
      <c r="AI27" s="68"/>
      <c r="AJ27" s="68"/>
      <c r="AK27" s="65"/>
    </row>
    <row r="28" spans="1:37" ht="12.75">
      <c r="A28" s="22" t="s">
        <v>69</v>
      </c>
      <c r="B28" s="22"/>
      <c r="C28" s="22"/>
      <c r="D28" s="22"/>
      <c r="E28" s="22"/>
      <c r="F28" s="22">
        <v>700</v>
      </c>
      <c r="G28" s="22">
        <v>1</v>
      </c>
      <c r="H28" s="22">
        <v>2</v>
      </c>
      <c r="I28" s="52">
        <f t="shared" si="0"/>
        <v>0</v>
      </c>
      <c r="J28" s="53">
        <f t="shared" si="2"/>
        <v>0</v>
      </c>
      <c r="K28" s="58"/>
      <c r="L28" s="55"/>
      <c r="M28" s="56"/>
      <c r="N28" s="43"/>
      <c r="U28" s="49"/>
      <c r="Z28" s="66"/>
      <c r="AG28" s="3"/>
      <c r="AH28" s="68"/>
      <c r="AI28" s="68"/>
      <c r="AJ28" s="68"/>
      <c r="AK28" s="65"/>
    </row>
    <row r="29" spans="1:37" ht="12.75">
      <c r="A29" s="22" t="s">
        <v>70</v>
      </c>
      <c r="B29" s="22"/>
      <c r="C29" s="22"/>
      <c r="D29" s="22"/>
      <c r="E29" s="22"/>
      <c r="F29" s="22">
        <v>700</v>
      </c>
      <c r="G29" s="22"/>
      <c r="H29" s="22"/>
      <c r="I29" s="52">
        <f t="shared" si="0"/>
        <v>0</v>
      </c>
      <c r="J29" s="53">
        <f t="shared" si="2"/>
        <v>0</v>
      </c>
      <c r="K29" s="58"/>
      <c r="L29" s="55"/>
      <c r="M29" s="56"/>
      <c r="N29" s="43"/>
      <c r="U29" s="49"/>
      <c r="Z29" s="66"/>
      <c r="AG29" s="3"/>
      <c r="AH29" s="68"/>
      <c r="AI29" s="68"/>
      <c r="AJ29" s="68"/>
      <c r="AK29" s="65"/>
    </row>
    <row r="30" spans="1:37" ht="12.75">
      <c r="A30" s="22" t="s">
        <v>71</v>
      </c>
      <c r="B30" s="22"/>
      <c r="C30" s="22"/>
      <c r="D30" s="22"/>
      <c r="E30" s="22"/>
      <c r="F30" s="22">
        <v>700</v>
      </c>
      <c r="G30" s="22"/>
      <c r="H30" s="22"/>
      <c r="I30" s="52">
        <f t="shared" si="0"/>
        <v>0</v>
      </c>
      <c r="J30" s="53">
        <f t="shared" si="2"/>
        <v>0</v>
      </c>
      <c r="K30" s="58"/>
      <c r="L30" s="55"/>
      <c r="M30" s="56"/>
      <c r="N30" s="43"/>
      <c r="U30" s="49"/>
      <c r="Z30" s="66"/>
      <c r="AG30" s="3"/>
      <c r="AH30" s="68"/>
      <c r="AI30" s="68"/>
      <c r="AJ30" s="68"/>
      <c r="AK30" s="65"/>
    </row>
    <row r="31" spans="1:37" ht="12.75">
      <c r="A31" s="26" t="s">
        <v>72</v>
      </c>
      <c r="B31" s="26"/>
      <c r="C31" s="26"/>
      <c r="D31" s="26"/>
      <c r="E31" s="26"/>
      <c r="F31" s="26">
        <v>1400</v>
      </c>
      <c r="G31" s="26"/>
      <c r="H31" s="26"/>
      <c r="I31" s="59">
        <f t="shared" si="0"/>
        <v>0</v>
      </c>
      <c r="J31" s="60">
        <f t="shared" si="2"/>
        <v>0</v>
      </c>
      <c r="K31" s="58"/>
      <c r="L31" s="55"/>
      <c r="M31" s="56"/>
      <c r="N31" s="43"/>
      <c r="U31" s="49"/>
      <c r="Z31" s="66"/>
      <c r="AG31" s="3"/>
      <c r="AH31" s="68"/>
      <c r="AI31" s="68"/>
      <c r="AJ31" s="68"/>
      <c r="AK31" s="65"/>
    </row>
    <row r="32" spans="1:37" ht="12.75">
      <c r="A32" s="17" t="s">
        <v>30</v>
      </c>
      <c r="B32" s="17" t="s">
        <v>31</v>
      </c>
      <c r="C32" s="17" t="s">
        <v>32</v>
      </c>
      <c r="D32" s="17" t="s">
        <v>33</v>
      </c>
      <c r="E32" s="17" t="s">
        <v>33</v>
      </c>
      <c r="F32" s="17" t="s">
        <v>34</v>
      </c>
      <c r="G32" s="17" t="s">
        <v>35</v>
      </c>
      <c r="H32" s="18" t="s">
        <v>36</v>
      </c>
      <c r="I32" s="44" t="s">
        <v>37</v>
      </c>
      <c r="J32" s="45" t="s">
        <v>38</v>
      </c>
      <c r="K32" s="46" t="s">
        <v>34</v>
      </c>
      <c r="L32" s="47" t="s">
        <v>39</v>
      </c>
      <c r="M32" s="42"/>
      <c r="N32" s="48" t="s">
        <v>40</v>
      </c>
      <c r="O32" s="3"/>
      <c r="P32" s="49"/>
      <c r="Q32" s="49"/>
      <c r="R32" s="49"/>
      <c r="S32" s="63"/>
      <c r="Z32" s="49"/>
      <c r="AG32" s="3"/>
      <c r="AH32" s="68"/>
      <c r="AI32" s="68"/>
      <c r="AJ32" s="68"/>
      <c r="AK32" s="65"/>
    </row>
    <row r="33" spans="1:14" ht="12">
      <c r="A33" s="19" t="s">
        <v>73</v>
      </c>
      <c r="B33" s="27"/>
      <c r="C33" s="19"/>
      <c r="D33" s="19"/>
      <c r="E33" s="19"/>
      <c r="F33" s="19"/>
      <c r="G33" s="19"/>
      <c r="H33" s="28"/>
      <c r="I33" s="61"/>
      <c r="J33" s="62">
        <f aca="true" t="shared" si="3" ref="J33:J69">(I33/$I$70)</f>
        <v>0</v>
      </c>
      <c r="K33" s="23"/>
      <c r="L33" s="23"/>
      <c r="M33" s="23"/>
      <c r="N33" s="23"/>
    </row>
    <row r="34" spans="1:36" ht="12.75">
      <c r="A34" s="22" t="s">
        <v>74</v>
      </c>
      <c r="B34" s="22"/>
      <c r="C34" s="22">
        <v>117</v>
      </c>
      <c r="D34" s="22">
        <v>1</v>
      </c>
      <c r="E34" s="22">
        <v>1</v>
      </c>
      <c r="F34" s="22">
        <v>5</v>
      </c>
      <c r="G34" s="22"/>
      <c r="H34" s="22"/>
      <c r="I34" s="52">
        <f t="shared" si="0"/>
        <v>0</v>
      </c>
      <c r="J34" s="53">
        <f t="shared" si="3"/>
        <v>0</v>
      </c>
      <c r="K34" s="58">
        <v>0</v>
      </c>
      <c r="L34" s="55"/>
      <c r="M34" s="56"/>
      <c r="N34" s="43"/>
      <c r="U34" s="49"/>
      <c r="Z34" s="66"/>
      <c r="AI34" s="49"/>
      <c r="AJ34" s="68"/>
    </row>
    <row r="35" spans="1:37" ht="12.75">
      <c r="A35" s="22" t="s">
        <v>75</v>
      </c>
      <c r="B35" s="22"/>
      <c r="C35" s="22">
        <v>117</v>
      </c>
      <c r="D35" s="22">
        <v>1</v>
      </c>
      <c r="E35" s="22">
        <v>1</v>
      </c>
      <c r="F35" s="22">
        <v>25</v>
      </c>
      <c r="G35" s="22"/>
      <c r="H35" s="22"/>
      <c r="I35" s="52">
        <f t="shared" si="0"/>
        <v>0</v>
      </c>
      <c r="J35" s="53">
        <f t="shared" si="3"/>
        <v>0</v>
      </c>
      <c r="K35" s="58">
        <v>570</v>
      </c>
      <c r="L35" s="55" t="s">
        <v>67</v>
      </c>
      <c r="M35" s="56"/>
      <c r="N35" s="43"/>
      <c r="Z35" s="49"/>
      <c r="AG35" s="3"/>
      <c r="AH35" s="68"/>
      <c r="AI35" s="68"/>
      <c r="AJ35" s="68"/>
      <c r="AK35" s="65"/>
    </row>
    <row r="36" spans="1:37" ht="12.75">
      <c r="A36" s="22" t="s">
        <v>76</v>
      </c>
      <c r="B36" s="22">
        <v>1</v>
      </c>
      <c r="C36" s="22">
        <v>117</v>
      </c>
      <c r="D36" s="22">
        <v>1</v>
      </c>
      <c r="E36" s="22">
        <v>1</v>
      </c>
      <c r="F36" s="22">
        <v>100</v>
      </c>
      <c r="G36" s="22">
        <v>2</v>
      </c>
      <c r="H36" s="22">
        <v>7</v>
      </c>
      <c r="I36" s="52">
        <f t="shared" si="0"/>
        <v>200</v>
      </c>
      <c r="J36" s="53">
        <f t="shared" si="3"/>
        <v>0.043030582449669584</v>
      </c>
      <c r="K36" s="58">
        <v>0</v>
      </c>
      <c r="L36" s="55"/>
      <c r="M36" s="56"/>
      <c r="N36" s="43"/>
      <c r="U36" s="49"/>
      <c r="Z36" s="66"/>
      <c r="AG36" s="3"/>
      <c r="AH36" s="68"/>
      <c r="AI36" s="68"/>
      <c r="AJ36" s="68"/>
      <c r="AK36" s="65"/>
    </row>
    <row r="37" spans="1:37" ht="12.75">
      <c r="A37" s="22" t="s">
        <v>77</v>
      </c>
      <c r="B37" s="22"/>
      <c r="C37" s="22"/>
      <c r="D37" s="22"/>
      <c r="E37" s="22"/>
      <c r="F37" s="22">
        <v>245</v>
      </c>
      <c r="G37" s="22"/>
      <c r="H37" s="22"/>
      <c r="I37" s="52">
        <f t="shared" si="0"/>
        <v>0</v>
      </c>
      <c r="J37" s="53">
        <f t="shared" si="3"/>
        <v>0</v>
      </c>
      <c r="K37" s="58"/>
      <c r="L37" s="55"/>
      <c r="M37" s="56"/>
      <c r="N37" s="43"/>
      <c r="U37" s="49"/>
      <c r="Z37" s="66"/>
      <c r="AG37" s="3"/>
      <c r="AH37" s="68"/>
      <c r="AI37" s="68"/>
      <c r="AJ37" s="68"/>
      <c r="AK37" s="65"/>
    </row>
    <row r="38" spans="1:37" ht="12.75">
      <c r="A38" s="22" t="s">
        <v>78</v>
      </c>
      <c r="B38" s="22">
        <v>1</v>
      </c>
      <c r="C38" s="22">
        <v>117</v>
      </c>
      <c r="D38" s="22">
        <v>1</v>
      </c>
      <c r="E38" s="22">
        <v>1</v>
      </c>
      <c r="F38" s="22">
        <v>40</v>
      </c>
      <c r="G38" s="22">
        <v>2</v>
      </c>
      <c r="H38" s="22">
        <v>7</v>
      </c>
      <c r="I38" s="52">
        <f t="shared" si="0"/>
        <v>80</v>
      </c>
      <c r="J38" s="53">
        <f t="shared" si="3"/>
        <v>0.017212232979867834</v>
      </c>
      <c r="K38" s="58">
        <v>80</v>
      </c>
      <c r="L38" s="55" t="s">
        <v>67</v>
      </c>
      <c r="M38" s="56"/>
      <c r="N38" s="43"/>
      <c r="U38" s="49"/>
      <c r="Z38" s="49"/>
      <c r="AA38" s="65"/>
      <c r="AG38" s="3"/>
      <c r="AH38" s="68"/>
      <c r="AI38" s="68"/>
      <c r="AJ38" s="68"/>
      <c r="AK38" s="65"/>
    </row>
    <row r="39" spans="1:37" ht="12.75">
      <c r="A39" s="22" t="s">
        <v>79</v>
      </c>
      <c r="B39" s="22">
        <v>1</v>
      </c>
      <c r="C39" s="22">
        <v>117</v>
      </c>
      <c r="D39" s="22">
        <v>1</v>
      </c>
      <c r="E39" s="22">
        <v>1</v>
      </c>
      <c r="F39" s="22">
        <v>30</v>
      </c>
      <c r="G39" s="22">
        <v>4</v>
      </c>
      <c r="H39" s="22">
        <v>7</v>
      </c>
      <c r="I39" s="52">
        <f t="shared" si="0"/>
        <v>120</v>
      </c>
      <c r="J39" s="53">
        <f t="shared" si="3"/>
        <v>0.02581834946980175</v>
      </c>
      <c r="K39" s="58">
        <v>1600</v>
      </c>
      <c r="L39" s="55" t="s">
        <v>67</v>
      </c>
      <c r="M39" s="56"/>
      <c r="N39" s="43"/>
      <c r="U39" s="49"/>
      <c r="Z39" s="49"/>
      <c r="AG39" s="3"/>
      <c r="AH39" s="68"/>
      <c r="AI39" s="68"/>
      <c r="AJ39" s="68"/>
      <c r="AK39" s="65"/>
    </row>
    <row r="40" spans="1:37" ht="12.75">
      <c r="A40" s="22" t="s">
        <v>80</v>
      </c>
      <c r="B40" s="22"/>
      <c r="C40" s="22">
        <v>117</v>
      </c>
      <c r="D40" s="22">
        <v>1</v>
      </c>
      <c r="E40" s="22">
        <v>1</v>
      </c>
      <c r="F40" s="22">
        <v>30</v>
      </c>
      <c r="G40" s="22"/>
      <c r="H40" s="22"/>
      <c r="I40" s="52">
        <f t="shared" si="0"/>
        <v>0</v>
      </c>
      <c r="J40" s="53">
        <f t="shared" si="3"/>
        <v>0</v>
      </c>
      <c r="K40" s="58">
        <v>0</v>
      </c>
      <c r="L40" s="55"/>
      <c r="M40" s="56"/>
      <c r="N40" s="23"/>
      <c r="Z40" s="49"/>
      <c r="AG40" s="3"/>
      <c r="AH40" s="68"/>
      <c r="AI40" s="68"/>
      <c r="AJ40" s="68"/>
      <c r="AK40" s="65"/>
    </row>
    <row r="41" spans="1:37" ht="12.75">
      <c r="A41" s="22" t="s">
        <v>81</v>
      </c>
      <c r="B41" s="22"/>
      <c r="C41" s="22">
        <v>117</v>
      </c>
      <c r="D41" s="22">
        <v>1</v>
      </c>
      <c r="E41" s="22">
        <v>1</v>
      </c>
      <c r="F41" s="22">
        <v>35</v>
      </c>
      <c r="G41" s="22"/>
      <c r="H41" s="22"/>
      <c r="I41" s="52">
        <f t="shared" si="0"/>
        <v>0</v>
      </c>
      <c r="J41" s="53">
        <f t="shared" si="3"/>
        <v>0</v>
      </c>
      <c r="K41" s="58">
        <v>60</v>
      </c>
      <c r="L41" s="55" t="s">
        <v>67</v>
      </c>
      <c r="M41" s="56"/>
      <c r="N41" s="23"/>
      <c r="Z41" s="49"/>
      <c r="AA41" s="67"/>
      <c r="AG41" s="3"/>
      <c r="AH41" s="68"/>
      <c r="AI41" s="68"/>
      <c r="AJ41" s="68"/>
      <c r="AK41" s="65"/>
    </row>
    <row r="42" spans="1:21" ht="12.75">
      <c r="A42" s="22" t="s">
        <v>82</v>
      </c>
      <c r="B42" s="22">
        <v>1</v>
      </c>
      <c r="C42" s="22">
        <v>117</v>
      </c>
      <c r="D42" s="22">
        <v>1</v>
      </c>
      <c r="E42" s="22">
        <v>1</v>
      </c>
      <c r="F42" s="22">
        <v>25</v>
      </c>
      <c r="G42" s="22">
        <v>2</v>
      </c>
      <c r="H42" s="22">
        <v>7</v>
      </c>
      <c r="I42" s="52">
        <f t="shared" si="0"/>
        <v>50</v>
      </c>
      <c r="J42" s="53">
        <f t="shared" si="3"/>
        <v>0.010757645612417396</v>
      </c>
      <c r="K42" s="58">
        <v>135</v>
      </c>
      <c r="L42" s="55" t="s">
        <v>67</v>
      </c>
      <c r="M42" s="56"/>
      <c r="N42" s="23"/>
      <c r="U42" s="49"/>
    </row>
    <row r="43" spans="1:21" ht="12.75">
      <c r="A43" s="22" t="s">
        <v>83</v>
      </c>
      <c r="B43" s="22"/>
      <c r="C43" s="22">
        <v>117</v>
      </c>
      <c r="D43" s="22">
        <v>1</v>
      </c>
      <c r="E43" s="22">
        <v>1</v>
      </c>
      <c r="F43" s="22">
        <v>175</v>
      </c>
      <c r="G43" s="22"/>
      <c r="H43" s="22"/>
      <c r="I43" s="52">
        <f t="shared" si="0"/>
        <v>0</v>
      </c>
      <c r="J43" s="53">
        <f t="shared" si="3"/>
        <v>0</v>
      </c>
      <c r="K43" s="58">
        <v>135</v>
      </c>
      <c r="L43" s="55" t="s">
        <v>67</v>
      </c>
      <c r="M43" s="56"/>
      <c r="N43" s="23"/>
      <c r="U43" s="49"/>
    </row>
    <row r="44" spans="1:26" ht="12.75">
      <c r="A44" s="22" t="s">
        <v>84</v>
      </c>
      <c r="B44" s="22"/>
      <c r="C44" s="22">
        <v>117</v>
      </c>
      <c r="D44" s="22">
        <v>1</v>
      </c>
      <c r="E44" s="22">
        <v>0</v>
      </c>
      <c r="F44" s="22">
        <v>30</v>
      </c>
      <c r="G44" s="22"/>
      <c r="H44" s="22"/>
      <c r="I44" s="52">
        <f t="shared" si="0"/>
        <v>0</v>
      </c>
      <c r="J44" s="53">
        <f t="shared" si="3"/>
        <v>0</v>
      </c>
      <c r="K44" s="58">
        <v>360</v>
      </c>
      <c r="L44" s="55" t="s">
        <v>67</v>
      </c>
      <c r="M44" s="56"/>
      <c r="N44" s="23"/>
      <c r="Z44" s="66"/>
    </row>
    <row r="45" spans="1:26" ht="12.75">
      <c r="A45" s="22" t="s">
        <v>85</v>
      </c>
      <c r="B45" s="22"/>
      <c r="C45" s="22">
        <v>117</v>
      </c>
      <c r="D45" s="22">
        <v>1</v>
      </c>
      <c r="E45" s="22">
        <v>0</v>
      </c>
      <c r="F45" s="22">
        <v>1100</v>
      </c>
      <c r="G45" s="22"/>
      <c r="H45" s="22"/>
      <c r="I45" s="52">
        <f t="shared" si="0"/>
        <v>0</v>
      </c>
      <c r="J45" s="53">
        <f t="shared" si="3"/>
        <v>0</v>
      </c>
      <c r="K45" s="58">
        <v>360</v>
      </c>
      <c r="L45" s="55" t="s">
        <v>67</v>
      </c>
      <c r="M45" s="56"/>
      <c r="N45" s="23"/>
      <c r="Z45" s="66"/>
    </row>
    <row r="46" spans="1:23" ht="12.75">
      <c r="A46" s="22" t="s">
        <v>86</v>
      </c>
      <c r="B46" s="22"/>
      <c r="C46" s="22">
        <v>12</v>
      </c>
      <c r="D46" s="22">
        <v>0</v>
      </c>
      <c r="E46" s="22">
        <v>0</v>
      </c>
      <c r="F46" s="22">
        <v>6</v>
      </c>
      <c r="G46" s="22"/>
      <c r="H46" s="22"/>
      <c r="I46" s="52">
        <f t="shared" si="0"/>
        <v>0</v>
      </c>
      <c r="J46" s="53">
        <f t="shared" si="3"/>
        <v>0</v>
      </c>
      <c r="K46" s="58">
        <v>0</v>
      </c>
      <c r="L46" s="55" t="s">
        <v>43</v>
      </c>
      <c r="M46" s="56"/>
      <c r="N46" s="23"/>
      <c r="U46" s="49"/>
      <c r="W46" s="65"/>
    </row>
    <row r="47" spans="1:26" ht="12.75">
      <c r="A47" s="22" t="s">
        <v>87</v>
      </c>
      <c r="B47" s="22"/>
      <c r="C47" s="22">
        <v>117</v>
      </c>
      <c r="D47" s="22">
        <v>1</v>
      </c>
      <c r="E47" s="22">
        <v>1</v>
      </c>
      <c r="F47" s="22">
        <v>6</v>
      </c>
      <c r="G47" s="22"/>
      <c r="H47" s="22"/>
      <c r="I47" s="52">
        <f t="shared" si="0"/>
        <v>0</v>
      </c>
      <c r="J47" s="53">
        <f t="shared" si="3"/>
        <v>0</v>
      </c>
      <c r="K47" s="58">
        <v>0</v>
      </c>
      <c r="L47" s="55" t="s">
        <v>43</v>
      </c>
      <c r="M47" s="56"/>
      <c r="N47" s="23"/>
      <c r="Z47" s="49"/>
    </row>
    <row r="48" spans="1:26" ht="12.75">
      <c r="A48" s="22" t="s">
        <v>88</v>
      </c>
      <c r="B48" s="22">
        <v>1</v>
      </c>
      <c r="C48" s="22"/>
      <c r="D48" s="22"/>
      <c r="E48" s="22"/>
      <c r="F48" s="22">
        <v>2</v>
      </c>
      <c r="G48" s="22">
        <v>5</v>
      </c>
      <c r="H48" s="22">
        <v>7</v>
      </c>
      <c r="I48" s="52">
        <f t="shared" si="0"/>
        <v>10</v>
      </c>
      <c r="J48" s="53">
        <f t="shared" si="3"/>
        <v>0.002151529122483479</v>
      </c>
      <c r="K48" s="58"/>
      <c r="L48" s="55"/>
      <c r="M48" s="56"/>
      <c r="N48" s="23"/>
      <c r="Z48" s="49"/>
    </row>
    <row r="49" spans="1:21" ht="12.75">
      <c r="A49" s="22" t="s">
        <v>89</v>
      </c>
      <c r="B49" s="22">
        <v>1</v>
      </c>
      <c r="C49" s="22">
        <v>117</v>
      </c>
      <c r="D49" s="22">
        <v>1</v>
      </c>
      <c r="E49" s="22">
        <v>0</v>
      </c>
      <c r="F49" s="22">
        <v>20</v>
      </c>
      <c r="G49" s="22">
        <v>24</v>
      </c>
      <c r="H49" s="22">
        <v>7</v>
      </c>
      <c r="I49" s="52">
        <f t="shared" si="0"/>
        <v>480</v>
      </c>
      <c r="J49" s="53">
        <f t="shared" si="3"/>
        <v>0.103273397879207</v>
      </c>
      <c r="K49" s="58">
        <v>1500</v>
      </c>
      <c r="L49" s="55" t="s">
        <v>67</v>
      </c>
      <c r="M49" s="56"/>
      <c r="N49" s="23"/>
      <c r="O49" s="49"/>
      <c r="U49" s="49"/>
    </row>
    <row r="50" spans="1:14" ht="12">
      <c r="A50" s="23" t="s">
        <v>90</v>
      </c>
      <c r="B50" s="24"/>
      <c r="C50" s="23"/>
      <c r="D50" s="23"/>
      <c r="E50" s="23"/>
      <c r="F50" s="23"/>
      <c r="G50" s="23"/>
      <c r="H50" s="25"/>
      <c r="I50" s="52"/>
      <c r="J50" s="9"/>
      <c r="K50" s="23"/>
      <c r="L50" s="23"/>
      <c r="M50" s="23"/>
      <c r="N50" s="23"/>
    </row>
    <row r="51" spans="1:26" ht="12.75">
      <c r="A51" s="22" t="s">
        <v>91</v>
      </c>
      <c r="B51" s="22">
        <v>1</v>
      </c>
      <c r="C51" s="22">
        <v>117</v>
      </c>
      <c r="D51" s="22">
        <v>1</v>
      </c>
      <c r="E51" s="22">
        <v>0</v>
      </c>
      <c r="F51" s="22">
        <v>500</v>
      </c>
      <c r="G51" s="22">
        <v>1</v>
      </c>
      <c r="H51" s="22">
        <v>2</v>
      </c>
      <c r="I51" s="52">
        <f t="shared" si="0"/>
        <v>142.85714285714286</v>
      </c>
      <c r="J51" s="53">
        <f t="shared" si="3"/>
        <v>0.030736130321192563</v>
      </c>
      <c r="K51" s="58">
        <v>100</v>
      </c>
      <c r="L51" s="55" t="s">
        <v>67</v>
      </c>
      <c r="M51" s="56"/>
      <c r="N51" s="43"/>
      <c r="O51" s="49"/>
      <c r="Z51" s="49"/>
    </row>
    <row r="52" spans="1:21" ht="12.75">
      <c r="A52" s="22" t="s">
        <v>92</v>
      </c>
      <c r="B52" s="22">
        <v>1</v>
      </c>
      <c r="C52" s="22"/>
      <c r="D52" s="22"/>
      <c r="E52" s="22"/>
      <c r="F52" s="22">
        <v>350</v>
      </c>
      <c r="G52" s="22">
        <v>1</v>
      </c>
      <c r="H52" s="22">
        <v>2</v>
      </c>
      <c r="I52" s="52">
        <f t="shared" si="0"/>
        <v>100</v>
      </c>
      <c r="J52" s="53">
        <f t="shared" si="3"/>
        <v>0.021515291224834792</v>
      </c>
      <c r="K52" s="58"/>
      <c r="L52" s="55"/>
      <c r="M52" s="56"/>
      <c r="N52" s="43"/>
      <c r="O52" s="49"/>
      <c r="U52" s="49"/>
    </row>
    <row r="53" spans="1:26" ht="12.75">
      <c r="A53" s="22" t="s">
        <v>93</v>
      </c>
      <c r="B53" s="22"/>
      <c r="C53" s="22">
        <v>117</v>
      </c>
      <c r="D53" s="22">
        <v>1</v>
      </c>
      <c r="E53" s="22">
        <v>1</v>
      </c>
      <c r="F53" s="22">
        <v>8</v>
      </c>
      <c r="G53" s="22"/>
      <c r="H53" s="22"/>
      <c r="I53" s="52">
        <f t="shared" si="0"/>
        <v>0</v>
      </c>
      <c r="J53" s="53">
        <f t="shared" si="3"/>
        <v>0</v>
      </c>
      <c r="K53" s="58">
        <v>0</v>
      </c>
      <c r="L53" s="55"/>
      <c r="M53" s="56"/>
      <c r="N53" s="43"/>
      <c r="O53" s="49"/>
      <c r="U53" s="49"/>
      <c r="Z53" s="49"/>
    </row>
    <row r="54" spans="1:26" ht="12.75">
      <c r="A54" s="22" t="s">
        <v>94</v>
      </c>
      <c r="B54" s="22"/>
      <c r="C54" s="22">
        <v>117</v>
      </c>
      <c r="D54" s="22">
        <v>1</v>
      </c>
      <c r="E54" s="22">
        <v>0</v>
      </c>
      <c r="F54" s="22">
        <v>80</v>
      </c>
      <c r="G54" s="22"/>
      <c r="H54" s="22"/>
      <c r="I54" s="52">
        <f t="shared" si="0"/>
        <v>0</v>
      </c>
      <c r="J54" s="53">
        <f t="shared" si="3"/>
        <v>0</v>
      </c>
      <c r="K54" s="58">
        <v>400</v>
      </c>
      <c r="L54" s="55" t="s">
        <v>43</v>
      </c>
      <c r="M54" s="56"/>
      <c r="N54" s="43"/>
      <c r="U54" s="49"/>
      <c r="Z54" s="49"/>
    </row>
    <row r="55" spans="1:26" ht="12.75">
      <c r="A55" s="22" t="s">
        <v>95</v>
      </c>
      <c r="B55" s="22"/>
      <c r="C55" s="22"/>
      <c r="D55" s="22"/>
      <c r="E55" s="22"/>
      <c r="F55" s="22">
        <v>1000</v>
      </c>
      <c r="G55" s="22"/>
      <c r="H55" s="22"/>
      <c r="I55" s="52">
        <f t="shared" si="0"/>
        <v>0</v>
      </c>
      <c r="J55" s="53">
        <f t="shared" si="3"/>
        <v>0</v>
      </c>
      <c r="K55" s="58"/>
      <c r="L55" s="55"/>
      <c r="M55" s="56"/>
      <c r="N55" s="43"/>
      <c r="U55" s="49"/>
      <c r="Z55" s="49"/>
    </row>
    <row r="56" spans="1:26" ht="12.75">
      <c r="A56" s="22" t="s">
        <v>96</v>
      </c>
      <c r="B56" s="22"/>
      <c r="C56" s="22">
        <v>117</v>
      </c>
      <c r="D56" s="22">
        <v>1</v>
      </c>
      <c r="E56" s="22">
        <v>0</v>
      </c>
      <c r="F56" s="22">
        <v>650</v>
      </c>
      <c r="G56" s="22"/>
      <c r="H56" s="22"/>
      <c r="I56" s="52">
        <f t="shared" si="0"/>
        <v>0</v>
      </c>
      <c r="J56" s="53">
        <f t="shared" si="3"/>
        <v>0</v>
      </c>
      <c r="K56" s="58">
        <v>1950</v>
      </c>
      <c r="L56" s="55" t="s">
        <v>43</v>
      </c>
      <c r="M56" s="56"/>
      <c r="N56" s="43"/>
      <c r="U56" s="49"/>
      <c r="Z56" s="49"/>
    </row>
    <row r="57" spans="1:26" ht="12.75">
      <c r="A57" s="22" t="s">
        <v>97</v>
      </c>
      <c r="B57" s="22"/>
      <c r="C57" s="22">
        <v>117</v>
      </c>
      <c r="D57" s="22">
        <v>1</v>
      </c>
      <c r="E57" s="22">
        <v>0</v>
      </c>
      <c r="F57" s="22">
        <v>1000</v>
      </c>
      <c r="G57" s="22"/>
      <c r="H57" s="22"/>
      <c r="I57" s="52">
        <f t="shared" si="0"/>
        <v>0</v>
      </c>
      <c r="J57" s="53">
        <f t="shared" si="3"/>
        <v>0</v>
      </c>
      <c r="K57" s="58">
        <v>1500</v>
      </c>
      <c r="L57" s="55" t="s">
        <v>43</v>
      </c>
      <c r="M57" s="56"/>
      <c r="N57" s="23" t="s">
        <v>33</v>
      </c>
      <c r="U57" s="49"/>
      <c r="Z57" s="49"/>
    </row>
    <row r="58" spans="1:14" ht="12">
      <c r="A58" s="29" t="s">
        <v>98</v>
      </c>
      <c r="B58" s="30"/>
      <c r="C58" s="29"/>
      <c r="D58" s="29"/>
      <c r="E58" s="29"/>
      <c r="F58" s="29"/>
      <c r="G58" s="29"/>
      <c r="H58" s="31"/>
      <c r="I58" s="52"/>
      <c r="J58" s="9"/>
      <c r="K58" s="23"/>
      <c r="L58" s="23"/>
      <c r="M58" s="23"/>
      <c r="N58" s="23"/>
    </row>
    <row r="59" spans="1:27" ht="12.75">
      <c r="A59" s="22" t="s">
        <v>99</v>
      </c>
      <c r="B59" s="22"/>
      <c r="C59" s="22">
        <v>117</v>
      </c>
      <c r="D59" s="22">
        <v>1</v>
      </c>
      <c r="E59" s="22">
        <v>0</v>
      </c>
      <c r="F59" s="22">
        <v>350</v>
      </c>
      <c r="G59" s="22"/>
      <c r="H59" s="22"/>
      <c r="I59" s="52">
        <f t="shared" si="0"/>
        <v>0</v>
      </c>
      <c r="J59" s="53">
        <f t="shared" si="3"/>
        <v>0</v>
      </c>
      <c r="K59" s="9">
        <v>2250</v>
      </c>
      <c r="L59" s="11" t="s">
        <v>43</v>
      </c>
      <c r="M59" s="9"/>
      <c r="N59" s="23"/>
      <c r="O59" s="49"/>
      <c r="U59" s="49"/>
      <c r="W59" s="65"/>
      <c r="Z59" s="49"/>
      <c r="AA59" s="68"/>
    </row>
    <row r="60" spans="1:27" ht="12.75">
      <c r="A60" s="22" t="s">
        <v>100</v>
      </c>
      <c r="B60" s="22">
        <v>1</v>
      </c>
      <c r="C60" s="22"/>
      <c r="D60" s="22"/>
      <c r="E60" s="22"/>
      <c r="F60" s="22">
        <v>700</v>
      </c>
      <c r="G60" s="22">
        <v>0.5</v>
      </c>
      <c r="H60" s="22">
        <v>2</v>
      </c>
      <c r="I60" s="52">
        <f t="shared" si="0"/>
        <v>100</v>
      </c>
      <c r="J60" s="53">
        <f t="shared" si="3"/>
        <v>0.021515291224834792</v>
      </c>
      <c r="K60" s="9"/>
      <c r="L60" s="9"/>
      <c r="M60" s="9"/>
      <c r="N60" s="23"/>
      <c r="O60" s="49"/>
      <c r="U60" s="49"/>
      <c r="W60" s="65"/>
      <c r="Z60" s="49"/>
      <c r="AA60" s="68"/>
    </row>
    <row r="61" spans="1:27" ht="12.75">
      <c r="A61" s="22" t="s">
        <v>101</v>
      </c>
      <c r="B61" s="22"/>
      <c r="C61" s="22"/>
      <c r="D61" s="22"/>
      <c r="E61" s="22"/>
      <c r="F61" s="22">
        <v>1100</v>
      </c>
      <c r="G61" s="22"/>
      <c r="H61" s="22"/>
      <c r="I61" s="52">
        <f t="shared" si="0"/>
        <v>0</v>
      </c>
      <c r="J61" s="53">
        <f t="shared" si="3"/>
        <v>0</v>
      </c>
      <c r="K61" s="9"/>
      <c r="L61" s="9"/>
      <c r="M61" s="9"/>
      <c r="N61" s="23"/>
      <c r="O61" s="49"/>
      <c r="U61" s="49"/>
      <c r="W61" s="65"/>
      <c r="Z61" s="49"/>
      <c r="AA61" s="68"/>
    </row>
    <row r="62" spans="1:27" ht="12.75">
      <c r="A62" s="22" t="s">
        <v>102</v>
      </c>
      <c r="B62" s="22"/>
      <c r="C62" s="22"/>
      <c r="D62" s="22"/>
      <c r="E62" s="22"/>
      <c r="F62" s="22">
        <v>12</v>
      </c>
      <c r="G62" s="22">
        <v>4</v>
      </c>
      <c r="H62" s="22">
        <v>5</v>
      </c>
      <c r="I62" s="52">
        <f t="shared" si="0"/>
        <v>0</v>
      </c>
      <c r="J62" s="53">
        <f t="shared" si="3"/>
        <v>0</v>
      </c>
      <c r="K62" s="9"/>
      <c r="L62" s="9"/>
      <c r="M62" s="9"/>
      <c r="N62" s="23"/>
      <c r="O62" s="49"/>
      <c r="U62" s="49"/>
      <c r="W62" s="65"/>
      <c r="Z62" s="49"/>
      <c r="AA62" s="68"/>
    </row>
    <row r="63" spans="1:27" ht="12.75">
      <c r="A63" s="22" t="s">
        <v>103</v>
      </c>
      <c r="B63" s="22"/>
      <c r="C63" s="22"/>
      <c r="D63" s="22"/>
      <c r="E63" s="22"/>
      <c r="F63" s="22">
        <v>2</v>
      </c>
      <c r="G63" s="22">
        <v>24</v>
      </c>
      <c r="H63" s="22">
        <v>7</v>
      </c>
      <c r="I63" s="52">
        <f t="shared" si="0"/>
        <v>0</v>
      </c>
      <c r="J63" s="53">
        <f t="shared" si="3"/>
        <v>0</v>
      </c>
      <c r="K63" s="9"/>
      <c r="L63" s="9"/>
      <c r="M63" s="9"/>
      <c r="N63" s="23"/>
      <c r="O63" s="49"/>
      <c r="U63" s="49"/>
      <c r="W63" s="65"/>
      <c r="Z63" s="49"/>
      <c r="AA63" s="68"/>
    </row>
    <row r="64" spans="1:27" ht="12.75">
      <c r="A64" s="22"/>
      <c r="B64" s="22"/>
      <c r="C64" s="22"/>
      <c r="D64" s="22"/>
      <c r="E64" s="22"/>
      <c r="F64" s="22"/>
      <c r="G64" s="22"/>
      <c r="H64" s="22"/>
      <c r="I64" s="52">
        <f t="shared" si="0"/>
        <v>0</v>
      </c>
      <c r="J64" s="53">
        <f t="shared" si="3"/>
        <v>0</v>
      </c>
      <c r="K64" s="58"/>
      <c r="L64" s="55"/>
      <c r="M64" s="56"/>
      <c r="N64" s="43"/>
      <c r="O64" s="49"/>
      <c r="U64" s="49"/>
      <c r="W64" s="65"/>
      <c r="Z64" s="49"/>
      <c r="AA64" s="68"/>
    </row>
    <row r="65" spans="1:14" ht="12">
      <c r="A65" s="23" t="s">
        <v>104</v>
      </c>
      <c r="B65" s="24"/>
      <c r="C65" s="23"/>
      <c r="D65" s="23"/>
      <c r="E65" s="23"/>
      <c r="F65" s="23"/>
      <c r="G65" s="23"/>
      <c r="H65" s="25"/>
      <c r="I65" s="52"/>
      <c r="J65" s="9"/>
      <c r="K65" s="23"/>
      <c r="L65" s="23"/>
      <c r="M65" s="23"/>
      <c r="N65" s="43"/>
    </row>
    <row r="66" spans="1:255" s="1" customFormat="1" ht="12.75">
      <c r="A66" s="22" t="s">
        <v>105</v>
      </c>
      <c r="B66" s="22"/>
      <c r="C66" s="22"/>
      <c r="D66" s="22"/>
      <c r="E66" s="22"/>
      <c r="F66" s="22">
        <v>150</v>
      </c>
      <c r="G66" s="22">
        <v>0.5</v>
      </c>
      <c r="H66" s="22">
        <v>7</v>
      </c>
      <c r="I66" s="52">
        <f t="shared" si="0"/>
        <v>0</v>
      </c>
      <c r="J66" s="53">
        <f t="shared" si="3"/>
        <v>0</v>
      </c>
      <c r="K66" s="58"/>
      <c r="L66" s="55"/>
      <c r="M66" s="56"/>
      <c r="N66" s="43"/>
      <c r="O66" s="49"/>
      <c r="P66" s="2"/>
      <c r="Q66" s="2"/>
      <c r="R66" s="2"/>
      <c r="S66" s="7"/>
      <c r="T66" s="2"/>
      <c r="U66" s="49"/>
      <c r="V66" s="2"/>
      <c r="W66" s="65"/>
      <c r="X66" s="2"/>
      <c r="Y66" s="2"/>
      <c r="Z66" s="49"/>
      <c r="AA66" s="68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14" ht="12.75">
      <c r="A67" s="22" t="s">
        <v>106</v>
      </c>
      <c r="B67" s="22">
        <v>1</v>
      </c>
      <c r="C67" s="22"/>
      <c r="D67" s="22"/>
      <c r="E67" s="22"/>
      <c r="F67" s="22">
        <v>700</v>
      </c>
      <c r="G67" s="22">
        <v>0.5</v>
      </c>
      <c r="H67" s="22">
        <v>7</v>
      </c>
      <c r="I67" s="52">
        <f t="shared" si="0"/>
        <v>350</v>
      </c>
      <c r="J67" s="53">
        <f t="shared" si="3"/>
        <v>0.07530351928692178</v>
      </c>
      <c r="K67" s="58"/>
      <c r="L67" s="55"/>
      <c r="M67" s="56"/>
      <c r="N67" s="43"/>
    </row>
    <row r="68" spans="1:14" ht="12.75">
      <c r="A68" s="22" t="s">
        <v>107</v>
      </c>
      <c r="B68" s="22"/>
      <c r="C68" s="22"/>
      <c r="D68" s="22"/>
      <c r="E68" s="22"/>
      <c r="F68" s="22">
        <v>1500</v>
      </c>
      <c r="G68" s="22">
        <v>0.5</v>
      </c>
      <c r="H68" s="22">
        <v>7</v>
      </c>
      <c r="I68" s="52">
        <f t="shared" si="0"/>
        <v>0</v>
      </c>
      <c r="J68" s="53">
        <f t="shared" si="3"/>
        <v>0</v>
      </c>
      <c r="K68" s="58"/>
      <c r="L68" s="55"/>
      <c r="M68" s="56"/>
      <c r="N68" s="43"/>
    </row>
    <row r="69" spans="1:14" ht="12.75">
      <c r="A69" s="22" t="s">
        <v>108</v>
      </c>
      <c r="B69" s="22"/>
      <c r="C69" s="22"/>
      <c r="D69" s="22"/>
      <c r="E69" s="22"/>
      <c r="F69" s="22">
        <v>3000</v>
      </c>
      <c r="G69" s="22">
        <v>0.5</v>
      </c>
      <c r="H69" s="22">
        <v>7</v>
      </c>
      <c r="I69" s="52">
        <f t="shared" si="0"/>
        <v>0</v>
      </c>
      <c r="J69" s="53">
        <f t="shared" si="3"/>
        <v>0</v>
      </c>
      <c r="K69" s="58"/>
      <c r="L69" s="55"/>
      <c r="M69" s="56"/>
      <c r="N69" s="43"/>
    </row>
    <row r="70" spans="1:23" ht="12.75">
      <c r="A70" s="69"/>
      <c r="B70" s="70" t="s">
        <v>109</v>
      </c>
      <c r="C70" s="23"/>
      <c r="D70" s="23"/>
      <c r="E70" s="23"/>
      <c r="F70" s="71"/>
      <c r="G70" s="71"/>
      <c r="H70" s="71"/>
      <c r="I70" s="77">
        <f>SUM(I6:I69)</f>
        <v>4647.857142857143</v>
      </c>
      <c r="J70" s="9"/>
      <c r="K70" s="78"/>
      <c r="L70" s="78"/>
      <c r="M70" s="56"/>
      <c r="N70" s="23"/>
      <c r="U70" s="49"/>
      <c r="W70" s="81"/>
    </row>
    <row r="71" spans="1:26" ht="12.75">
      <c r="A71" s="72"/>
      <c r="B71" s="73"/>
      <c r="C71" s="72"/>
      <c r="D71" s="72"/>
      <c r="E71" s="74"/>
      <c r="F71" s="75"/>
      <c r="G71" s="76"/>
      <c r="H71" s="74"/>
      <c r="I71" s="79"/>
      <c r="K71" s="72"/>
      <c r="L71" s="72"/>
      <c r="M71" s="80"/>
      <c r="W71" s="49"/>
      <c r="Z71" s="49"/>
    </row>
    <row r="72" spans="2:255" ht="12.75" hidden="1">
      <c r="B72" s="2"/>
      <c r="E72" s="7"/>
      <c r="H72" s="2"/>
      <c r="I72" s="2"/>
      <c r="S72" s="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2:255" ht="12.75" hidden="1">
      <c r="B73" s="2"/>
      <c r="E73" s="7"/>
      <c r="H73" s="2"/>
      <c r="I73" s="2"/>
      <c r="S73" s="2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2:255" ht="12.75" hidden="1">
      <c r="B74" s="2"/>
      <c r="E74" s="7"/>
      <c r="H74" s="2"/>
      <c r="I74" s="2"/>
      <c r="S74" s="2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2:255" ht="12.75" hidden="1">
      <c r="B75" s="2"/>
      <c r="E75" s="7"/>
      <c r="H75" s="2"/>
      <c r="I75" s="2"/>
      <c r="S75" s="2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2:255" ht="12.75" hidden="1">
      <c r="B76" s="2"/>
      <c r="E76" s="7"/>
      <c r="H76" s="2"/>
      <c r="I76" s="2"/>
      <c r="S76" s="2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2:255" ht="12.75" hidden="1">
      <c r="B77" s="2"/>
      <c r="E77" s="7"/>
      <c r="H77" s="2"/>
      <c r="I77" s="2"/>
      <c r="S77" s="2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2:255" ht="12.75" hidden="1">
      <c r="B78" s="2"/>
      <c r="E78" s="7"/>
      <c r="H78" s="2"/>
      <c r="I78" s="2"/>
      <c r="S78" s="2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2:255" ht="12.75" hidden="1">
      <c r="B79" s="2"/>
      <c r="E79" s="7"/>
      <c r="H79" s="2"/>
      <c r="I79" s="2"/>
      <c r="S79" s="2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2:255" ht="12.75" hidden="1">
      <c r="B80" s="2"/>
      <c r="E80" s="7"/>
      <c r="H80" s="2"/>
      <c r="I80" s="2"/>
      <c r="S80" s="2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2:255" ht="12.75" hidden="1">
      <c r="B81" s="2"/>
      <c r="E81" s="7"/>
      <c r="H81" s="2"/>
      <c r="I81" s="2"/>
      <c r="S81" s="2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2:255" ht="12.75" hidden="1">
      <c r="B82" s="2"/>
      <c r="E82" s="7"/>
      <c r="H82" s="2"/>
      <c r="I82" s="2"/>
      <c r="S82" s="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2:255" ht="12.75" hidden="1">
      <c r="B83" s="2"/>
      <c r="E83" s="7"/>
      <c r="H83" s="2"/>
      <c r="I83" s="2"/>
      <c r="S83" s="2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2:255" ht="12.75" hidden="1">
      <c r="B84" s="2"/>
      <c r="E84" s="7"/>
      <c r="H84" s="2"/>
      <c r="I84" s="2"/>
      <c r="S84" s="2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2:255" ht="12.75" hidden="1">
      <c r="B85" s="2"/>
      <c r="E85" s="7"/>
      <c r="H85" s="2"/>
      <c r="I85" s="2"/>
      <c r="S85" s="2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2:255" ht="12.75" hidden="1">
      <c r="B86" s="2"/>
      <c r="E86" s="7"/>
      <c r="H86" s="2"/>
      <c r="I86" s="2"/>
      <c r="S86" s="2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2:255" ht="12.75" hidden="1">
      <c r="B87" s="2"/>
      <c r="E87" s="7"/>
      <c r="H87" s="2"/>
      <c r="I87" s="2"/>
      <c r="S87" s="2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2:255" ht="12.75" hidden="1">
      <c r="B88" s="2"/>
      <c r="E88" s="7"/>
      <c r="H88" s="2"/>
      <c r="I88" s="2"/>
      <c r="S88" s="2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2:255" ht="12.75" hidden="1">
      <c r="B89" s="2"/>
      <c r="E89" s="7"/>
      <c r="H89" s="2"/>
      <c r="I89" s="2"/>
      <c r="S89" s="2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2:255" ht="12.75" hidden="1">
      <c r="B90" s="2"/>
      <c r="E90" s="7"/>
      <c r="H90" s="2"/>
      <c r="I90" s="2"/>
      <c r="S90" s="2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2:255" ht="12.75" hidden="1">
      <c r="B91" s="2"/>
      <c r="E91" s="7"/>
      <c r="H91" s="2"/>
      <c r="I91" s="2"/>
      <c r="S91" s="2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2:255" ht="12.75" hidden="1">
      <c r="B92" s="2"/>
      <c r="E92" s="7"/>
      <c r="H92" s="2"/>
      <c r="I92" s="2"/>
      <c r="S92" s="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2:255" ht="12.75" hidden="1">
      <c r="B93" s="2"/>
      <c r="E93" s="7"/>
      <c r="H93" s="2"/>
      <c r="I93" s="2"/>
      <c r="S93" s="2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2:255" ht="12.75" hidden="1">
      <c r="B94" s="2"/>
      <c r="E94" s="7"/>
      <c r="H94" s="2"/>
      <c r="I94" s="2"/>
      <c r="S94" s="2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2:255" ht="12.75" hidden="1">
      <c r="B95" s="2"/>
      <c r="E95" s="7"/>
      <c r="H95" s="2"/>
      <c r="I95" s="2"/>
      <c r="S95" s="2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2:255" ht="12.75" hidden="1">
      <c r="B96" s="2"/>
      <c r="E96" s="7"/>
      <c r="H96" s="2"/>
      <c r="I96" s="2"/>
      <c r="S96" s="2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2:255" ht="12.75" hidden="1">
      <c r="B97" s="2"/>
      <c r="E97" s="7"/>
      <c r="H97" s="2"/>
      <c r="I97" s="2"/>
      <c r="S97" s="2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2:255" ht="12.75" hidden="1">
      <c r="B98" s="2"/>
      <c r="E98" s="7"/>
      <c r="H98" s="2"/>
      <c r="I98" s="2"/>
      <c r="S98" s="2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2:255" ht="12.75" hidden="1">
      <c r="B99" s="2"/>
      <c r="E99" s="7"/>
      <c r="H99" s="2"/>
      <c r="I99" s="2"/>
      <c r="S99" s="2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2:255" ht="12.75" hidden="1">
      <c r="B100" s="2"/>
      <c r="E100" s="7"/>
      <c r="H100" s="2"/>
      <c r="I100" s="2"/>
      <c r="S100" s="2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2:255" ht="12.75" hidden="1">
      <c r="B101" s="2"/>
      <c r="E101" s="7"/>
      <c r="H101" s="2"/>
      <c r="I101" s="2"/>
      <c r="S101" s="2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2:255" ht="12.75" hidden="1">
      <c r="B102" s="2"/>
      <c r="E102" s="7"/>
      <c r="H102" s="2"/>
      <c r="I102" s="2"/>
      <c r="S102" s="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2:255" ht="12.75" hidden="1">
      <c r="B103" s="2"/>
      <c r="E103" s="7"/>
      <c r="H103" s="2"/>
      <c r="I103" s="2"/>
      <c r="S103" s="2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2:255" ht="12.75" hidden="1">
      <c r="B104" s="2"/>
      <c r="E104" s="7"/>
      <c r="H104" s="2"/>
      <c r="I104" s="2"/>
      <c r="S104" s="2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2:255" ht="12.75" hidden="1">
      <c r="B105" s="2"/>
      <c r="E105" s="7"/>
      <c r="H105" s="2"/>
      <c r="I105" s="2"/>
      <c r="S105" s="2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2:255" ht="12.75" hidden="1">
      <c r="B106" s="2"/>
      <c r="E106" s="7"/>
      <c r="H106" s="2"/>
      <c r="I106" s="2"/>
      <c r="S106" s="2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2:255" ht="12.75" hidden="1">
      <c r="B107" s="2"/>
      <c r="E107" s="7"/>
      <c r="H107" s="2"/>
      <c r="I107" s="2"/>
      <c r="S107" s="2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2:255" ht="12.75" hidden="1">
      <c r="B108" s="2"/>
      <c r="E108" s="7"/>
      <c r="H108" s="2"/>
      <c r="I108" s="2"/>
      <c r="S108" s="2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2:255" ht="12.75" hidden="1">
      <c r="B109" s="2"/>
      <c r="E109" s="7"/>
      <c r="H109" s="2"/>
      <c r="I109" s="2"/>
      <c r="S109" s="2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2:255" ht="12.75" hidden="1">
      <c r="B110" s="2"/>
      <c r="E110" s="7"/>
      <c r="H110" s="2"/>
      <c r="I110" s="2"/>
      <c r="S110" s="2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2:255" ht="12.75" hidden="1">
      <c r="B111" s="2"/>
      <c r="E111" s="7"/>
      <c r="H111" s="2"/>
      <c r="I111" s="2"/>
      <c r="S111" s="2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2:255" ht="12.75" hidden="1">
      <c r="B112" s="2"/>
      <c r="E112" s="7"/>
      <c r="H112" s="2"/>
      <c r="I112" s="2"/>
      <c r="S112" s="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2:255" ht="12.75" hidden="1">
      <c r="B113" s="2"/>
      <c r="E113" s="7"/>
      <c r="H113" s="2"/>
      <c r="I113" s="2"/>
      <c r="S113" s="2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2:255" ht="12.75" hidden="1">
      <c r="B114" s="2"/>
      <c r="E114" s="7"/>
      <c r="H114" s="2"/>
      <c r="I114" s="2"/>
      <c r="S114" s="2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2:255" ht="12.75" hidden="1">
      <c r="B115" s="2"/>
      <c r="E115" s="7"/>
      <c r="H115" s="2"/>
      <c r="I115" s="2"/>
      <c r="S115" s="2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2:255" ht="12.75" hidden="1">
      <c r="B116" s="2"/>
      <c r="E116" s="7"/>
      <c r="H116" s="2"/>
      <c r="I116" s="2"/>
      <c r="S116" s="2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2:255" ht="12.75" hidden="1">
      <c r="B117" s="2"/>
      <c r="E117" s="7"/>
      <c r="H117" s="2"/>
      <c r="I117" s="2"/>
      <c r="S117" s="2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2:255" ht="12.75" hidden="1">
      <c r="B118" s="2"/>
      <c r="E118" s="7"/>
      <c r="H118" s="2"/>
      <c r="I118" s="2"/>
      <c r="S118" s="2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2:255" ht="12.75" hidden="1">
      <c r="B119" s="2"/>
      <c r="E119" s="7"/>
      <c r="H119" s="2"/>
      <c r="I119" s="2"/>
      <c r="S119" s="2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2:255" ht="12.75" hidden="1">
      <c r="B120" s="2"/>
      <c r="E120" s="7"/>
      <c r="H120" s="2"/>
      <c r="I120" s="2"/>
      <c r="S120" s="2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2:255" ht="12.75" hidden="1">
      <c r="B121" s="2"/>
      <c r="E121" s="7"/>
      <c r="H121" s="2"/>
      <c r="I121" s="2"/>
      <c r="S121" s="2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2:255" ht="12.75" hidden="1">
      <c r="B122" s="2"/>
      <c r="E122" s="7"/>
      <c r="H122" s="2"/>
      <c r="I122" s="2"/>
      <c r="S122" s="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2:255" ht="12.75" hidden="1">
      <c r="B123" s="2"/>
      <c r="E123" s="7"/>
      <c r="H123" s="2"/>
      <c r="I123" s="2"/>
      <c r="S123" s="2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2:255" ht="12.75" hidden="1">
      <c r="B124" s="2"/>
      <c r="E124" s="7"/>
      <c r="H124" s="2"/>
      <c r="I124" s="2"/>
      <c r="S124" s="2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2:255" ht="12.75" hidden="1">
      <c r="B125" s="2"/>
      <c r="E125" s="7"/>
      <c r="H125" s="2"/>
      <c r="I125" s="2"/>
      <c r="S125" s="2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2:255" ht="12.75" hidden="1">
      <c r="B126" s="2"/>
      <c r="E126" s="7"/>
      <c r="H126" s="2"/>
      <c r="I126" s="2"/>
      <c r="S126" s="2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2:255" ht="12.75" hidden="1">
      <c r="B127" s="2"/>
      <c r="E127" s="7"/>
      <c r="H127" s="2"/>
      <c r="I127" s="2"/>
      <c r="S127" s="2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2:255" ht="12.75" hidden="1">
      <c r="B128" s="2"/>
      <c r="E128" s="7"/>
      <c r="H128" s="2"/>
      <c r="I128" s="2"/>
      <c r="S128" s="2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2:255" ht="12.75" hidden="1">
      <c r="B129" s="2"/>
      <c r="E129" s="7"/>
      <c r="H129" s="2"/>
      <c r="I129" s="2"/>
      <c r="S129" s="2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ht="12.75" hidden="1"/>
    <row r="131" ht="12.75" hidden="1"/>
    <row r="132" ht="12.75" hidden="1"/>
  </sheetData>
  <sheetProtection/>
  <mergeCells count="3">
    <mergeCell ref="I1:J1"/>
    <mergeCell ref="H2:J2"/>
    <mergeCell ref="B70:H70"/>
  </mergeCells>
  <printOptions/>
  <pageMargins left="0.75" right="0.75" top="0.37" bottom="0.52" header="0.38" footer="0.5"/>
  <pageSetup horizontalDpi="600" verticalDpi="600" orientation="portrait" scale="76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WPS_1702181653</cp:lastModifiedBy>
  <cp:lastPrinted>2007-07-04T22:47:30Z</cp:lastPrinted>
  <dcterms:created xsi:type="dcterms:W3CDTF">2006-05-01T04:51:41Z</dcterms:created>
  <dcterms:modified xsi:type="dcterms:W3CDTF">2024-01-02T05:20:57Z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A9D3FFED5CB74EFC8639FA36C6934EF8_13</vt:lpwstr>
  </property>
  <property fmtid="{D5CDD505-2E9C-101B-9397-08002B2CF9AE}" pid="4" name="KSOProductBuildV">
    <vt:lpwstr>2052-12.1.0.16120</vt:lpwstr>
  </property>
</Properties>
</file>